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19440" windowHeight="1740"/>
  </bookViews>
  <sheets>
    <sheet name="Vote" sheetId="6" r:id="rId1"/>
    <sheet name="Info" sheetId="7" r:id="rId2"/>
  </sheets>
  <calcPr calcId="171027"/>
</workbook>
</file>

<file path=xl/calcChain.xml><?xml version="1.0" encoding="utf-8"?>
<calcChain xmlns="http://schemas.openxmlformats.org/spreadsheetml/2006/main">
  <c r="D22" i="7" l="1"/>
  <c r="D21" i="7"/>
  <c r="D20" i="7"/>
  <c r="D19" i="7"/>
  <c r="C22" i="7"/>
  <c r="C21" i="7"/>
  <c r="C19" i="7"/>
  <c r="C20" i="7"/>
  <c r="D23" i="7"/>
  <c r="D24" i="7"/>
  <c r="D25" i="7"/>
  <c r="D16" i="7" l="1"/>
  <c r="E32" i="7" l="1"/>
  <c r="F32" i="7" s="1"/>
  <c r="E33" i="7"/>
  <c r="F33" i="7" s="1"/>
  <c r="E34" i="7"/>
  <c r="F34" i="7" s="1"/>
  <c r="E35" i="7"/>
  <c r="F35" i="7" s="1"/>
  <c r="E36" i="7"/>
  <c r="F36" i="7" s="1"/>
  <c r="E37" i="7"/>
  <c r="F37" i="7" s="1"/>
  <c r="E38" i="7"/>
  <c r="F38" i="7" s="1"/>
  <c r="E39" i="7"/>
  <c r="F39" i="7" s="1"/>
  <c r="E31" i="7"/>
  <c r="F31" i="7" s="1"/>
  <c r="D28" i="7"/>
  <c r="D27" i="7"/>
  <c r="D18" i="7"/>
  <c r="D17" i="7"/>
  <c r="D7" i="7"/>
  <c r="D8" i="7"/>
  <c r="D10" i="7" s="1"/>
  <c r="D6" i="7"/>
  <c r="C20" i="6"/>
  <c r="D2" i="7"/>
  <c r="C36" i="6"/>
  <c r="C5" i="6"/>
  <c r="C6" i="6"/>
  <c r="C7" i="6"/>
  <c r="C8" i="6"/>
  <c r="C9" i="6"/>
  <c r="C10" i="6"/>
  <c r="C11" i="6"/>
  <c r="C12" i="6"/>
  <c r="C13" i="6"/>
  <c r="C14" i="6"/>
  <c r="C15" i="6"/>
  <c r="C16" i="6"/>
  <c r="C17" i="6"/>
  <c r="C18" i="6"/>
  <c r="C19" i="6"/>
  <c r="C21" i="6"/>
  <c r="C22" i="6"/>
  <c r="C23" i="6"/>
  <c r="C24" i="6"/>
  <c r="C25" i="6"/>
  <c r="C26" i="6"/>
  <c r="C27" i="6"/>
  <c r="C28" i="6"/>
  <c r="C29" i="6"/>
  <c r="C30" i="6"/>
  <c r="C31" i="6"/>
  <c r="C32" i="6"/>
  <c r="C33" i="6"/>
  <c r="C34" i="6"/>
  <c r="C35" i="6"/>
  <c r="C4"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G39" i="6"/>
  <c r="H39" i="6"/>
  <c r="I39" i="6"/>
  <c r="J39" i="6"/>
  <c r="K39" i="6"/>
  <c r="K41" i="6" s="1"/>
  <c r="L39" i="6"/>
  <c r="L41" i="6" s="1"/>
  <c r="M39" i="6"/>
  <c r="N39" i="6"/>
  <c r="O39" i="6"/>
  <c r="O41" i="6" s="1"/>
  <c r="P39" i="6"/>
  <c r="P41" i="6" s="1"/>
  <c r="Q39" i="6"/>
  <c r="R39" i="6"/>
  <c r="S39" i="6"/>
  <c r="S41" i="6" s="1"/>
  <c r="T39" i="6"/>
  <c r="U39" i="6"/>
  <c r="V39" i="6"/>
  <c r="W39" i="6"/>
  <c r="X39" i="6"/>
  <c r="Y39" i="6"/>
  <c r="Z39" i="6"/>
  <c r="AA39" i="6"/>
  <c r="AA41" i="6" s="1"/>
  <c r="AB39" i="6"/>
  <c r="AB41" i="6" s="1"/>
  <c r="AC39" i="6"/>
  <c r="AD39" i="6"/>
  <c r="AE39" i="6"/>
  <c r="AF39" i="6"/>
  <c r="AG39" i="6"/>
  <c r="AH39" i="6"/>
  <c r="AI39" i="6"/>
  <c r="AJ39" i="6"/>
  <c r="G40" i="6"/>
  <c r="H40" i="6"/>
  <c r="I40" i="6"/>
  <c r="J40" i="6"/>
  <c r="K40" i="6"/>
  <c r="L40" i="6"/>
  <c r="M40" i="6"/>
  <c r="N40" i="6"/>
  <c r="O40" i="6"/>
  <c r="P40" i="6"/>
  <c r="Q40" i="6"/>
  <c r="R40" i="6"/>
  <c r="S40" i="6"/>
  <c r="T40" i="6"/>
  <c r="U40" i="6"/>
  <c r="V40" i="6"/>
  <c r="W40" i="6"/>
  <c r="X40" i="6"/>
  <c r="Y40" i="6"/>
  <c r="Z40" i="6"/>
  <c r="AA40" i="6"/>
  <c r="AB40" i="6"/>
  <c r="AC40" i="6"/>
  <c r="AD40" i="6"/>
  <c r="AE40" i="6"/>
  <c r="AF40" i="6"/>
  <c r="AG40" i="6"/>
  <c r="AH40" i="6"/>
  <c r="AI40" i="6"/>
  <c r="AJ40" i="6"/>
  <c r="F39" i="6"/>
  <c r="F40" i="6"/>
  <c r="F38" i="6"/>
  <c r="D41" i="7"/>
  <c r="AG41" i="6"/>
  <c r="AC41" i="6"/>
  <c r="Y41" i="6"/>
  <c r="U41" i="6"/>
  <c r="Q41" i="6"/>
  <c r="M41" i="6"/>
  <c r="I41" i="6"/>
  <c r="F41" i="6"/>
  <c r="V41" i="6" l="1"/>
  <c r="AD41" i="6"/>
  <c r="N41" i="6"/>
  <c r="AH41" i="6"/>
  <c r="Z41" i="6"/>
  <c r="R41" i="6"/>
  <c r="J41" i="6"/>
  <c r="H41" i="6"/>
  <c r="AJ41" i="6"/>
  <c r="AF41" i="6"/>
  <c r="X41" i="6"/>
  <c r="T41" i="6"/>
  <c r="E41" i="7"/>
  <c r="D13" i="7"/>
  <c r="AI41" i="6"/>
  <c r="AE41" i="6"/>
  <c r="W41" i="6"/>
  <c r="G41" i="6"/>
  <c r="F41" i="7"/>
  <c r="D3" i="7"/>
  <c r="E18" i="7" l="1"/>
  <c r="E21" i="7"/>
  <c r="E19" i="7"/>
  <c r="E20" i="7"/>
  <c r="E22" i="7"/>
  <c r="E23" i="7"/>
  <c r="E24" i="7"/>
  <c r="E25" i="7"/>
  <c r="D14" i="7"/>
  <c r="E28" i="7"/>
  <c r="D4" i="7"/>
  <c r="E17" i="7"/>
  <c r="E27" i="7"/>
  <c r="E16" i="7"/>
</calcChain>
</file>

<file path=xl/comments1.xml><?xml version="1.0" encoding="utf-8"?>
<comments xmlns="http://schemas.openxmlformats.org/spreadsheetml/2006/main">
  <authors>
    <author>Schroeder, Maximilian</author>
  </authors>
  <commentList>
    <comment ref="F1" authorId="0" shapeId="0">
      <text>
        <r>
          <rPr>
            <sz val="9"/>
            <color indexed="81"/>
            <rFont val="Arial"/>
            <family val="2"/>
          </rPr>
          <t>1) Vermutlich ist am Samstag den 02. Juli Sommerfest und am Montag den 04. Juli Zulassungstests (mit StEAM klären)
2) Eure letzte reguläre Prüfung sollte sehr Wahrscheinlich in der Woche des Zulassungstests sein (mit Conny klären)</t>
        </r>
      </text>
    </comment>
    <comment ref="AX2" authorId="0" shapeId="0">
      <text>
        <r>
          <rPr>
            <sz val="9"/>
            <color indexed="81"/>
            <rFont val="Segoe UI"/>
            <family val="2"/>
          </rPr>
          <t>1) der Koordinator darf wenn nötig Änderungen der Aufgabenverteilung vornehmen
2) wer sich selbst keine Aufgabe aussucht wird nach Bedarf zwangszugeteilt
3) in der Tablle "Info" findet ihr die "Jobbeschreibungen" und die die Planvorgaben für die Aufgaben, welche zu beachten sind.</t>
        </r>
      </text>
    </comment>
  </commentList>
</comments>
</file>

<file path=xl/sharedStrings.xml><?xml version="1.0" encoding="utf-8"?>
<sst xmlns="http://schemas.openxmlformats.org/spreadsheetml/2006/main" count="125" uniqueCount="82">
  <si>
    <t>Nein</t>
  </si>
  <si>
    <t>Ja</t>
  </si>
  <si>
    <t>Name</t>
  </si>
  <si>
    <t>Differenz</t>
  </si>
  <si>
    <t>#</t>
  </si>
  <si>
    <t>Kein Interesse</t>
  </si>
  <si>
    <t>Ich kann immer</t>
  </si>
  <si>
    <t>Teilnahme</t>
  </si>
  <si>
    <t>Je nach Zeitpunkt</t>
  </si>
  <si>
    <t>Einladungen</t>
  </si>
  <si>
    <t>Wir sollten die Dozenten Einladen</t>
  </si>
  <si>
    <t>Wir sollten Mitarbeiter Einladen</t>
  </si>
  <si>
    <t>Beispiel, Bernd</t>
  </si>
  <si>
    <t>Aufgaben</t>
  </si>
  <si>
    <t>Koordinator</t>
  </si>
  <si>
    <t>Geldeintreiber</t>
  </si>
  <si>
    <t>Einlader der Dozenten / Mitarbeiter</t>
  </si>
  <si>
    <t>Aufbau</t>
  </si>
  <si>
    <t>Abbau</t>
  </si>
  <si>
    <t>Vllt</t>
  </si>
  <si>
    <t>Restaurant Rheinterassen</t>
  </si>
  <si>
    <t>SOHO, Zimmer</t>
  </si>
  <si>
    <t>Abschlusszeitung</t>
  </si>
  <si>
    <t>Programm</t>
  </si>
  <si>
    <r>
      <t xml:space="preserve">Wir sollten die Kosten für die Mitarbeiter übernehmen 
</t>
    </r>
    <r>
      <rPr>
        <i/>
        <sz val="8"/>
        <color indexed="8"/>
        <rFont val="Arial"/>
        <family val="2"/>
      </rPr>
      <t>(~5-10 €/ Student)</t>
    </r>
  </si>
  <si>
    <r>
      <t xml:space="preserve">Ich möchte schön essen gehen 
</t>
    </r>
    <r>
      <rPr>
        <i/>
        <sz val="8"/>
        <color indexed="8"/>
        <rFont val="Arial"/>
        <family val="2"/>
      </rPr>
      <t>(~60 € / Person)</t>
    </r>
  </si>
  <si>
    <r>
      <t xml:space="preserve">Ich hätte gerne einen Sektempfang am OAI 
</t>
    </r>
    <r>
      <rPr>
        <i/>
        <sz val="8"/>
        <color indexed="8"/>
        <rFont val="Arial"/>
        <family val="2"/>
      </rPr>
      <t>(~5 € / Student)</t>
    </r>
  </si>
  <si>
    <r>
      <t xml:space="preserve">Am liebsten würde ich hier essen gehen…
</t>
    </r>
    <r>
      <rPr>
        <sz val="9"/>
        <color indexed="9"/>
        <rFont val="Arial"/>
        <family val="2"/>
      </rPr>
      <t>[kein Pflichtfeld]</t>
    </r>
  </si>
  <si>
    <r>
      <t xml:space="preserve">Ich habe noch einen coolen Programmvorschlag…
</t>
    </r>
    <r>
      <rPr>
        <sz val="9"/>
        <color indexed="9"/>
        <rFont val="Arial"/>
        <family val="2"/>
      </rPr>
      <t>[kein Pflichtfeld]</t>
    </r>
  </si>
  <si>
    <t>Einkäufer Sektempfang</t>
  </si>
  <si>
    <t>Programmgestalter</t>
  </si>
  <si>
    <r>
      <t>Ich kann am</t>
    </r>
    <r>
      <rPr>
        <sz val="8"/>
        <color indexed="9"/>
        <rFont val="Arial"/>
        <family val="2"/>
      </rPr>
      <t xml:space="preserve"> [Kommentar beachten]</t>
    </r>
  </si>
  <si>
    <t>Aufgabenbeschreibung</t>
  </si>
  <si>
    <t>Planstellen</t>
  </si>
  <si>
    <t>Iststellen</t>
  </si>
  <si>
    <t>Restaurantkontakt</t>
  </si>
  <si>
    <t>- sorgt für die fristgerechte und vollständige Bezahlung des Geldes durch Studenten und Dozenten
- überweist dieses vorab an das Gewinnerrestaurant</t>
  </si>
  <si>
    <t>Eventkontakt</t>
  </si>
  <si>
    <t>- sind zuständig für das Programm während des Sektempfangs (Musik, Diashow, etc)</t>
  </si>
  <si>
    <t>- tretten mit den gewünschten Restaurants o.ä. in Verbindung und fragen nach Menü und Kosten
- Buchen das schlussendliche Gewinnerrestaurant</t>
  </si>
  <si>
    <r>
      <rPr>
        <i/>
        <sz val="9"/>
        <color indexed="8"/>
        <rFont val="Arial"/>
        <family val="2"/>
      </rPr>
      <t>(Nur benötigt wenn der Sektempfang in Eigenregie abgehalten wird)</t>
    </r>
    <r>
      <rPr>
        <sz val="9"/>
        <color indexed="8"/>
        <rFont val="Arial"/>
        <family val="2"/>
      </rPr>
      <t xml:space="preserve">
- Bauen am Tag nach der Veranstaltung die Räumlichkeiten entsprechend zurück</t>
    </r>
  </si>
  <si>
    <r>
      <rPr>
        <i/>
        <sz val="9"/>
        <color indexed="8"/>
        <rFont val="Arial"/>
        <family val="2"/>
      </rPr>
      <t>(Nur benötigt wenn der Sektempfang in Eigenregie abgehalten wird)</t>
    </r>
    <r>
      <rPr>
        <sz val="9"/>
        <color indexed="8"/>
        <rFont val="Arial"/>
        <family val="2"/>
      </rPr>
      <t xml:space="preserve">
- Bauen am Tag vor der Veranstaltung die Räumlichkeiten entsprechend um</t>
    </r>
  </si>
  <si>
    <t>- Koordiniert die Arbeiten der anderen und ist Hauptanlaufpunkt für alle Fragen
- klärt wenn gewünscht mit der OAI Leitung die Machbarkeit eines Sektempfangs ab
- klärt die Zeitpunkte der letzten Prüfungen und von Veranstaltungen wie Sommerfest</t>
  </si>
  <si>
    <t>Anwesenheit</t>
  </si>
  <si>
    <t>Ø</t>
  </si>
  <si>
    <t>Ich komme selbst</t>
  </si>
  <si>
    <t>Datum</t>
  </si>
  <si>
    <t>Tag mit meisten Zusagen</t>
  </si>
  <si>
    <r>
      <t xml:space="preserve">Tag mit meisten Zusagen UND Zusagen mit Vorbehalt </t>
    </r>
    <r>
      <rPr>
        <sz val="8"/>
        <rFont val="Arial"/>
        <family val="2"/>
      </rPr>
      <t>(gewertet als halbe Zusage)</t>
    </r>
  </si>
  <si>
    <t>...Sektempfang im OAI</t>
  </si>
  <si>
    <t>…Einladung der Dozenten</t>
  </si>
  <si>
    <t>…Einladung der Mitarbeiter</t>
  </si>
  <si>
    <t>…Essen gehen</t>
  </si>
  <si>
    <t>…Zahlung eines Trinkgeldes</t>
  </si>
  <si>
    <t>Aufgabenverteilung</t>
  </si>
  <si>
    <t>Summe</t>
  </si>
  <si>
    <t>Zustimmung zu…</t>
  </si>
  <si>
    <t>Anzahl der Leute die…</t>
  </si>
  <si>
    <t>Anzahl der…</t>
  </si>
  <si>
    <t>...fehlenden Umfragen</t>
  </si>
  <si>
    <t>MAXIMAL Zusätzlich zu erwartende Personen</t>
  </si>
  <si>
    <t>…Bezahlung der Essenskosten der Mitarbeiter</t>
  </si>
  <si>
    <r>
      <t xml:space="preserve">Ich möchte danach noch (im Club o.ä.) feiern gehen im…
</t>
    </r>
    <r>
      <rPr>
        <sz val="9"/>
        <color indexed="9"/>
        <rFont val="Arial"/>
        <family val="2"/>
      </rPr>
      <t>[kein Pflichtfeld]</t>
    </r>
  </si>
  <si>
    <r>
      <t xml:space="preserve">Ich werde folgende Aufgabe übernehmen…
</t>
    </r>
    <r>
      <rPr>
        <sz val="9"/>
        <color indexed="9"/>
        <rFont val="Arial"/>
        <family val="2"/>
      </rPr>
      <t>[</t>
    </r>
    <r>
      <rPr>
        <sz val="8"/>
        <color indexed="9"/>
        <rFont val="Arial"/>
        <family val="2"/>
      </rPr>
      <t>Regeln im Kommentar beachten]</t>
    </r>
  </si>
  <si>
    <t>...Studenten insgesamt</t>
  </si>
  <si>
    <t>…vollständig ausgefüllten Umfragen</t>
  </si>
  <si>
    <r>
      <t xml:space="preserve">Zusagen der Dozenten &amp; Mitarbeiter </t>
    </r>
    <r>
      <rPr>
        <sz val="8"/>
        <color indexed="60"/>
        <rFont val="Arial"/>
        <family val="2"/>
      </rPr>
      <t>(Funktion bisher Inkativ)</t>
    </r>
  </si>
  <si>
    <r>
      <t>Gesamt zu erwartende Personen</t>
    </r>
    <r>
      <rPr>
        <sz val="8"/>
        <color indexed="60"/>
        <rFont val="Arial"/>
        <family val="2"/>
      </rPr>
      <t xml:space="preserve"> (Funktion bisher Inkativ, abhängig von Datum, Dozentenzusage, etc.)</t>
    </r>
  </si>
  <si>
    <t>Ich würde noch 
X 
Leute mitbringen</t>
  </si>
  <si>
    <t>Anmerkungen</t>
  </si>
  <si>
    <t>Vollständigkeitsprüfung</t>
  </si>
  <si>
    <t>Option 3</t>
  </si>
  <si>
    <t>Option 4</t>
  </si>
  <si>
    <t>Option 5</t>
  </si>
  <si>
    <t>Option 6</t>
  </si>
  <si>
    <t>Wir sollten beim Essen ein Tringeld geben, z.B. in Höhe von X €</t>
  </si>
  <si>
    <r>
      <t xml:space="preserve">Sonstige Bemerkunen
</t>
    </r>
    <r>
      <rPr>
        <sz val="9"/>
        <color theme="0"/>
        <rFont val="Arial"/>
        <family val="2"/>
      </rPr>
      <t>[kein Pflichtfeld]</t>
    </r>
  </si>
  <si>
    <t>…Option 7</t>
  </si>
  <si>
    <t>…anschliessend feiern gehen wollen</t>
  </si>
  <si>
    <t>- läd die Dozenten zum frühestmöglichen Zeitpunkt ein, mindestens 8 Wochen vor der Veranstaltung
- Verwaltet das Feedback und leitet notwendige Informationen an andere Aufgabenträger weiter</t>
  </si>
  <si>
    <r>
      <rPr>
        <i/>
        <sz val="9"/>
        <color indexed="8"/>
        <rFont val="Arial"/>
        <family val="2"/>
      </rPr>
      <t>(Nur benötigt wenn der Sektempfang in Eigenregie abgehalten wird)</t>
    </r>
    <r>
      <rPr>
        <sz val="9"/>
        <color indexed="8"/>
        <rFont val="Arial"/>
        <family val="2"/>
      </rPr>
      <t xml:space="preserve">
- kaufen in Absprache mit dem Semster Sekt, Wasser, Saft, Becher, etc. ein und bringen das beim Aufbau vorbei
- besorgen zwei Bedienungen die Getränke ausschenken und hinterher Spülmaschine einräumen</t>
    </r>
  </si>
  <si>
    <t>- recherchieren bei den gewünschten Clubs die Musikveranstaltungen an den entsprechenden Abenden
- Kündigen den Clubbesuch mit Personenzahl an (ist schlauer da große Gruppen sonst nicht eingelassen werden. Ggf. gibt es sogar was umsonst)
- Buchen ggf. andere gewünschte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</si>
</sst>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 dd/mm/yyyy"/>
    <numFmt numFmtId="165" formatCode="0&quot;+&quot;"/>
  </numFmts>
  <fonts count="43" x14ac:knownFonts="1">
    <font>
      <sz val="11"/>
      <color indexed="8"/>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2"/>
      <color indexed="9"/>
      <name val="Calibri"/>
      <family val="2"/>
    </font>
    <font>
      <sz val="12"/>
      <color indexed="17"/>
      <name val="Calibri"/>
      <family val="2"/>
    </font>
    <font>
      <sz val="12"/>
      <color indexed="20"/>
      <name val="Calibri"/>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b/>
      <sz val="12"/>
      <color indexed="9"/>
      <name val="Calibri"/>
      <family val="2"/>
    </font>
    <font>
      <sz val="9"/>
      <color indexed="8"/>
      <name val="Arial"/>
      <family val="2"/>
    </font>
    <font>
      <sz val="10"/>
      <color indexed="8"/>
      <name val="Arial"/>
      <family val="2"/>
    </font>
    <font>
      <sz val="9"/>
      <color indexed="81"/>
      <name val="Segoe UI"/>
      <family val="2"/>
    </font>
    <font>
      <sz val="9"/>
      <color indexed="9"/>
      <name val="Arial"/>
      <family val="2"/>
    </font>
    <font>
      <sz val="8"/>
      <color indexed="9"/>
      <name val="Arial"/>
      <family val="2"/>
    </font>
    <font>
      <i/>
      <sz val="9"/>
      <color indexed="8"/>
      <name val="Arial"/>
      <family val="2"/>
    </font>
    <font>
      <i/>
      <sz val="8"/>
      <color indexed="8"/>
      <name val="Arial"/>
      <family val="2"/>
    </font>
    <font>
      <sz val="7"/>
      <name val="Arial"/>
      <family val="2"/>
    </font>
    <font>
      <sz val="9"/>
      <name val="Arial"/>
      <family val="2"/>
    </font>
    <font>
      <sz val="9"/>
      <color indexed="81"/>
      <name val="Arial"/>
      <family val="2"/>
    </font>
    <font>
      <b/>
      <sz val="9"/>
      <color indexed="8"/>
      <name val="Arial"/>
      <family val="2"/>
    </font>
    <font>
      <sz val="10"/>
      <name val="Arial"/>
      <family val="2"/>
    </font>
    <font>
      <sz val="10"/>
      <name val="Calibri"/>
      <family val="2"/>
    </font>
    <font>
      <sz val="8"/>
      <name val="Arial"/>
      <family val="2"/>
    </font>
    <font>
      <sz val="8"/>
      <color indexed="60"/>
      <name val="Arial"/>
      <family val="2"/>
    </font>
    <font>
      <u/>
      <sz val="11"/>
      <color theme="10"/>
      <name val="Calibri"/>
      <family val="2"/>
      <scheme val="minor"/>
    </font>
    <font>
      <sz val="11"/>
      <color theme="1"/>
      <name val="Calibri"/>
      <family val="2"/>
      <scheme val="minor"/>
    </font>
    <font>
      <b/>
      <sz val="10"/>
      <color theme="0"/>
      <name val="Arial"/>
      <family val="2"/>
    </font>
    <font>
      <sz val="9"/>
      <color rgb="FFFF0000"/>
      <name val="Arial"/>
      <family val="2"/>
    </font>
    <font>
      <i/>
      <sz val="9"/>
      <color theme="1" tint="0.499984740745262"/>
      <name val="Arial"/>
      <family val="2"/>
    </font>
    <font>
      <i/>
      <sz val="10"/>
      <color theme="1" tint="0.499984740745262"/>
      <name val="Arial"/>
      <family val="2"/>
    </font>
    <font>
      <b/>
      <sz val="9"/>
      <color theme="0"/>
      <name val="Arial"/>
      <family val="2"/>
    </font>
    <font>
      <sz val="9"/>
      <color rgb="FFC00000"/>
      <name val="Arial"/>
      <family val="2"/>
    </font>
    <font>
      <sz val="9"/>
      <color theme="0"/>
      <name val="Arial"/>
      <family val="2"/>
    </font>
  </fonts>
  <fills count="18">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theme="8"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s>
  <borders count="11">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7">
    <xf numFmtId="0" fontId="0"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3" fillId="2" borderId="0" applyNumberFormat="0" applyBorder="0" applyAlignment="0" applyProtection="0"/>
    <xf numFmtId="0" fontId="4" fillId="10" borderId="1" applyNumberFormat="0" applyAlignment="0" applyProtection="0"/>
    <xf numFmtId="0" fontId="5" fillId="3" borderId="0" applyNumberFormat="0" applyBorder="0" applyAlignment="0" applyProtection="0"/>
    <xf numFmtId="0" fontId="12" fillId="3" borderId="0" applyNumberFormat="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9" fillId="0" borderId="5" applyNumberFormat="0" applyFill="0" applyAlignment="0" applyProtection="0"/>
    <xf numFmtId="0" fontId="10" fillId="11" borderId="0" applyNumberFormat="0" applyBorder="0" applyAlignment="0" applyProtection="0"/>
    <xf numFmtId="9" fontId="1" fillId="0" borderId="0" applyFont="0" applyFill="0" applyBorder="0" applyAlignment="0" applyProtection="0"/>
    <xf numFmtId="0" fontId="13" fillId="2" borderId="0" applyNumberFormat="0" applyBorder="0" applyAlignment="0" applyProtection="0"/>
    <xf numFmtId="0" fontId="35" fillId="0" borderId="0"/>
    <xf numFmtId="0" fontId="14" fillId="0" borderId="2" applyNumberFormat="0" applyFill="0" applyAlignment="0" applyProtection="0"/>
    <xf numFmtId="0" fontId="6" fillId="0" borderId="2" applyNumberFormat="0" applyFill="0" applyAlignment="0" applyProtection="0"/>
    <xf numFmtId="0" fontId="15" fillId="0" borderId="3" applyNumberFormat="0" applyFill="0" applyAlignment="0" applyProtection="0"/>
    <xf numFmtId="0" fontId="7" fillId="0" borderId="3" applyNumberFormat="0" applyFill="0" applyAlignment="0" applyProtection="0"/>
    <xf numFmtId="0" fontId="16" fillId="0" borderId="4" applyNumberFormat="0" applyFill="0" applyAlignment="0" applyProtection="0"/>
    <xf numFmtId="0" fontId="8" fillId="0" borderId="4" applyNumberFormat="0" applyFill="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0" borderId="5" applyNumberFormat="0" applyFill="0" applyAlignment="0" applyProtection="0"/>
    <xf numFmtId="0" fontId="18" fillId="10" borderId="1" applyNumberFormat="0" applyAlignment="0" applyProtection="0"/>
  </cellStyleXfs>
  <cellXfs count="47">
    <xf numFmtId="0" fontId="0" fillId="0" borderId="0" xfId="0"/>
    <xf numFmtId="0" fontId="20" fillId="0" borderId="0" xfId="0" applyFont="1"/>
    <xf numFmtId="0" fontId="20" fillId="0" borderId="0" xfId="0" applyFont="1" applyAlignment="1">
      <alignment horizontal="center" vertical="center"/>
    </xf>
    <xf numFmtId="0" fontId="19" fillId="0" borderId="0" xfId="0" applyFont="1"/>
    <xf numFmtId="0" fontId="36" fillId="12" borderId="6" xfId="0" applyFont="1" applyFill="1" applyBorder="1" applyAlignment="1">
      <alignment horizontal="center"/>
    </xf>
    <xf numFmtId="0" fontId="36" fillId="13" borderId="6" xfId="0" applyFont="1" applyFill="1" applyBorder="1" applyAlignment="1">
      <alignment horizontal="center"/>
    </xf>
    <xf numFmtId="0" fontId="19" fillId="14" borderId="6" xfId="0" applyFont="1" applyFill="1" applyBorder="1" applyAlignment="1">
      <alignment horizontal="center" vertical="center"/>
    </xf>
    <xf numFmtId="0" fontId="19" fillId="15" borderId="6" xfId="0" applyFont="1" applyFill="1" applyBorder="1" applyAlignment="1">
      <alignment horizontal="center" vertical="center"/>
    </xf>
    <xf numFmtId="0" fontId="19" fillId="15" borderId="6" xfId="0" applyFont="1" applyFill="1" applyBorder="1" applyAlignment="1">
      <alignment horizontal="center" vertical="center" wrapText="1"/>
    </xf>
    <xf numFmtId="164" fontId="19" fillId="14" borderId="6" xfId="0" applyNumberFormat="1" applyFont="1" applyFill="1" applyBorder="1" applyAlignment="1">
      <alignment horizontal="center" textRotation="90"/>
    </xf>
    <xf numFmtId="164" fontId="37" fillId="14" borderId="6" xfId="0" applyNumberFormat="1" applyFont="1" applyFill="1" applyBorder="1" applyAlignment="1">
      <alignment horizontal="center" textRotation="90"/>
    </xf>
    <xf numFmtId="0" fontId="19" fillId="14" borderId="6" xfId="0" applyFont="1" applyFill="1" applyBorder="1" applyAlignment="1">
      <alignment horizontal="center" vertical="center" wrapText="1"/>
    </xf>
    <xf numFmtId="0" fontId="38" fillId="0" borderId="6" xfId="0" applyFont="1" applyBorder="1" applyAlignment="1">
      <alignment horizontal="center" vertical="center"/>
    </xf>
    <xf numFmtId="0" fontId="39" fillId="0" borderId="6" xfId="0" applyFont="1" applyBorder="1" applyAlignment="1">
      <alignment horizontal="center"/>
    </xf>
    <xf numFmtId="0" fontId="38" fillId="0" borderId="6" xfId="0" applyFont="1" applyBorder="1"/>
    <xf numFmtId="165" fontId="19" fillId="0" borderId="0" xfId="0" applyNumberFormat="1" applyFont="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165" fontId="19" fillId="0" borderId="8" xfId="0" applyNumberFormat="1" applyFont="1" applyBorder="1" applyAlignment="1">
      <alignment horizontal="center" vertical="center"/>
    </xf>
    <xf numFmtId="0" fontId="29" fillId="16" borderId="7" xfId="0" applyFont="1" applyFill="1" applyBorder="1" applyAlignment="1">
      <alignment vertical="center" wrapText="1"/>
    </xf>
    <xf numFmtId="0" fontId="19" fillId="16" borderId="8" xfId="0" quotePrefix="1" applyFont="1" applyFill="1" applyBorder="1" applyAlignment="1">
      <alignment wrapText="1"/>
    </xf>
    <xf numFmtId="0" fontId="19" fillId="16" borderId="8" xfId="0" applyFont="1" applyFill="1" applyBorder="1" applyAlignment="1">
      <alignment wrapText="1"/>
    </xf>
    <xf numFmtId="0" fontId="27" fillId="0" borderId="6" xfId="0" applyFont="1" applyBorder="1" applyAlignment="1">
      <alignment horizontal="center" vertical="center"/>
    </xf>
    <xf numFmtId="0" fontId="27" fillId="0" borderId="6" xfId="0" applyFont="1" applyBorder="1" applyAlignment="1">
      <alignment horizontal="left" vertical="center"/>
    </xf>
    <xf numFmtId="0" fontId="19" fillId="14" borderId="6" xfId="0" applyFont="1" applyFill="1" applyBorder="1"/>
    <xf numFmtId="0" fontId="40" fillId="17" borderId="0" xfId="0" applyFont="1" applyFill="1" applyAlignment="1">
      <alignment horizontal="center" vertical="center"/>
    </xf>
    <xf numFmtId="0" fontId="27" fillId="0" borderId="0" xfId="0" applyFont="1" applyBorder="1" applyAlignment="1">
      <alignment horizontal="left" vertical="center"/>
    </xf>
    <xf numFmtId="0" fontId="31" fillId="14" borderId="6" xfId="0" applyFont="1" applyFill="1" applyBorder="1" applyAlignment="1">
      <alignment horizontal="center"/>
    </xf>
    <xf numFmtId="0" fontId="20" fillId="0" borderId="6" xfId="0" applyFont="1" applyBorder="1" applyAlignment="1">
      <alignment horizontal="center" vertical="center"/>
    </xf>
    <xf numFmtId="0" fontId="29" fillId="14" borderId="6" xfId="0" applyFont="1" applyFill="1" applyBorder="1" applyAlignment="1">
      <alignment horizontal="center" vertical="center"/>
    </xf>
    <xf numFmtId="0" fontId="41" fillId="0" borderId="0" xfId="0" applyFont="1" applyAlignment="1">
      <alignment horizontal="right"/>
    </xf>
    <xf numFmtId="164" fontId="19" fillId="0" borderId="0" xfId="0" applyNumberFormat="1" applyFont="1"/>
    <xf numFmtId="9" fontId="19" fillId="0" borderId="0" xfId="24" applyFont="1"/>
    <xf numFmtId="0" fontId="27" fillId="0" borderId="6" xfId="0" applyFont="1" applyBorder="1" applyAlignment="1" applyProtection="1">
      <alignment horizontal="center" vertical="center"/>
      <protection locked="0"/>
    </xf>
    <xf numFmtId="0" fontId="30" fillId="0" borderId="6" xfId="0" applyFont="1" applyBorder="1" applyAlignment="1" applyProtection="1">
      <alignment horizontal="center"/>
      <protection locked="0"/>
    </xf>
    <xf numFmtId="0" fontId="27" fillId="0" borderId="6" xfId="0" applyFont="1" applyBorder="1" applyProtection="1">
      <protection locked="0"/>
    </xf>
    <xf numFmtId="0" fontId="30" fillId="0" borderId="6" xfId="0" applyFont="1" applyBorder="1" applyProtection="1">
      <protection locked="0"/>
    </xf>
    <xf numFmtId="0" fontId="39" fillId="16" borderId="6" xfId="0" applyFont="1" applyFill="1" applyBorder="1"/>
    <xf numFmtId="0" fontId="26" fillId="16" borderId="6" xfId="0" applyFont="1" applyFill="1" applyBorder="1" applyAlignment="1">
      <alignment horizontal="center" vertical="center"/>
    </xf>
    <xf numFmtId="0" fontId="20" fillId="16" borderId="6" xfId="0" applyFont="1" applyFill="1" applyBorder="1"/>
    <xf numFmtId="0" fontId="36" fillId="12" borderId="6" xfId="0" applyFont="1" applyFill="1" applyBorder="1" applyAlignment="1">
      <alignment horizontal="center"/>
    </xf>
    <xf numFmtId="0" fontId="36" fillId="13" borderId="6" xfId="0" applyFont="1" applyFill="1" applyBorder="1" applyAlignment="1">
      <alignment horizontal="center"/>
    </xf>
    <xf numFmtId="0" fontId="36" fillId="12" borderId="7" xfId="0" applyFont="1" applyFill="1" applyBorder="1" applyAlignment="1">
      <alignment horizontal="center"/>
    </xf>
    <xf numFmtId="0" fontId="36" fillId="12" borderId="8" xfId="0" applyFont="1" applyFill="1" applyBorder="1" applyAlignment="1">
      <alignment horizontal="center"/>
    </xf>
    <xf numFmtId="0" fontId="36" fillId="12" borderId="9" xfId="0" applyFont="1" applyFill="1" applyBorder="1" applyAlignment="1">
      <alignment horizontal="center"/>
    </xf>
    <xf numFmtId="0" fontId="40" fillId="17" borderId="10" xfId="0" applyFont="1" applyFill="1" applyBorder="1" applyAlignment="1">
      <alignment horizontal="center" vertical="center" wrapText="1"/>
    </xf>
    <xf numFmtId="0" fontId="40" fillId="17" borderId="0" xfId="0" applyFont="1" applyFill="1" applyAlignment="1">
      <alignment horizontal="center" vertical="center"/>
    </xf>
  </cellXfs>
  <cellStyles count="37">
    <cellStyle name="Accent1" xfId="1"/>
    <cellStyle name="Accent2" xfId="2"/>
    <cellStyle name="Accent3" xfId="3"/>
    <cellStyle name="Accent4" xfId="4"/>
    <cellStyle name="Accent5" xfId="5"/>
    <cellStyle name="Accent6" xfId="6"/>
    <cellStyle name="Akzent1" xfId="7" builtinId="29" customBuiltin="1"/>
    <cellStyle name="Akzent2" xfId="8" builtinId="33" customBuiltin="1"/>
    <cellStyle name="Akzent3" xfId="9" builtinId="37" customBuiltin="1"/>
    <cellStyle name="Akzent4" xfId="10" builtinId="41" customBuiltin="1"/>
    <cellStyle name="Akzent5" xfId="11" builtinId="45" customBuiltin="1"/>
    <cellStyle name="Akzent6" xfId="12" builtinId="49" customBuiltin="1"/>
    <cellStyle name="Bad" xfId="13"/>
    <cellStyle name="Check Cell" xfId="14"/>
    <cellStyle name="Good" xfId="15"/>
    <cellStyle name="Gut" xfId="16" builtinId="26" customBuiltin="1"/>
    <cellStyle name="Heading 1" xfId="17"/>
    <cellStyle name="Heading 2" xfId="18"/>
    <cellStyle name="Heading 3" xfId="19"/>
    <cellStyle name="Heading 4" xfId="20"/>
    <cellStyle name="Hyperlink 2" xfId="21"/>
    <cellStyle name="Linked Cell" xfId="22"/>
    <cellStyle name="Neutral" xfId="23" builtinId="28" customBuiltin="1"/>
    <cellStyle name="Prozent" xfId="24" builtinId="5"/>
    <cellStyle name="Schlecht" xfId="25" builtinId="27" customBuiltin="1"/>
    <cellStyle name="Standard" xfId="0" builtinId="0"/>
    <cellStyle name="Standard 2" xfId="26"/>
    <cellStyle name="Überschrift 1" xfId="27" builtinId="16" customBuiltin="1"/>
    <cellStyle name="Überschrift 1 2" xfId="28"/>
    <cellStyle name="Überschrift 2" xfId="29" builtinId="17" customBuiltin="1"/>
    <cellStyle name="Überschrift 2 2" xfId="30"/>
    <cellStyle name="Überschrift 3" xfId="31" builtinId="18" customBuiltin="1"/>
    <cellStyle name="Überschrift 3 2" xfId="32"/>
    <cellStyle name="Überschrift 4" xfId="33" builtinId="19" customBuiltin="1"/>
    <cellStyle name="Überschrift 4 2" xfId="34"/>
    <cellStyle name="Verknüpfte Zelle" xfId="35" builtinId="24" customBuiltin="1"/>
    <cellStyle name="Zelle überprüfen" xfId="36" builtinId="23" customBuiltin="1"/>
  </cellStyles>
  <dxfs count="30">
    <dxf>
      <fill>
        <patternFill>
          <bgColor rgb="FF99FF99"/>
        </patternFill>
      </fill>
    </dxf>
    <dxf>
      <fill>
        <patternFill>
          <bgColor rgb="FFFF9999"/>
        </patternFill>
      </fill>
    </dxf>
    <dxf>
      <fill>
        <patternFill>
          <bgColor rgb="FFFFFF66"/>
        </patternFill>
      </fill>
    </dxf>
    <dxf>
      <fill>
        <patternFill>
          <bgColor rgb="FF99FF99"/>
        </patternFill>
      </fill>
    </dxf>
    <dxf>
      <fill>
        <patternFill>
          <bgColor rgb="FFFF9999"/>
        </patternFill>
      </fill>
    </dxf>
    <dxf>
      <fill>
        <patternFill>
          <bgColor rgb="FFFFFF66"/>
        </patternFill>
      </fill>
    </dxf>
    <dxf>
      <fill>
        <patternFill>
          <bgColor rgb="FF99FF99"/>
        </patternFill>
      </fill>
    </dxf>
    <dxf>
      <fill>
        <patternFill>
          <bgColor rgb="FFFF9999"/>
        </patternFill>
      </fill>
    </dxf>
    <dxf>
      <fill>
        <patternFill>
          <bgColor rgb="FFFFFF66"/>
        </patternFill>
      </fill>
    </dxf>
    <dxf>
      <fill>
        <patternFill>
          <bgColor rgb="FF99FF99"/>
        </patternFill>
      </fill>
    </dxf>
    <dxf>
      <fill>
        <patternFill>
          <bgColor rgb="FFFF9999"/>
        </patternFill>
      </fill>
    </dxf>
    <dxf>
      <fill>
        <patternFill>
          <bgColor rgb="FFFFFF66"/>
        </patternFill>
      </fill>
    </dxf>
    <dxf>
      <fill>
        <patternFill>
          <bgColor rgb="FF99FF99"/>
        </patternFill>
      </fill>
    </dxf>
    <dxf>
      <fill>
        <patternFill>
          <bgColor rgb="FFFF9999"/>
        </patternFill>
      </fill>
    </dxf>
    <dxf>
      <fill>
        <patternFill>
          <bgColor rgb="FFFFFF66"/>
        </patternFill>
      </fill>
    </dxf>
    <dxf>
      <fill>
        <patternFill>
          <bgColor rgb="FF99FF99"/>
        </patternFill>
      </fill>
    </dxf>
    <dxf>
      <fill>
        <patternFill>
          <bgColor rgb="FFFF9999"/>
        </patternFill>
      </fill>
    </dxf>
    <dxf>
      <fill>
        <patternFill>
          <bgColor rgb="FFFFFF66"/>
        </patternFill>
      </fill>
    </dxf>
    <dxf>
      <fill>
        <patternFill>
          <bgColor rgb="FF99FF99"/>
        </patternFill>
      </fill>
    </dxf>
    <dxf>
      <fill>
        <patternFill>
          <bgColor rgb="FFFF9999"/>
        </patternFill>
      </fill>
    </dxf>
    <dxf>
      <fill>
        <patternFill>
          <bgColor rgb="FFFFFF66"/>
        </patternFill>
      </fill>
    </dxf>
    <dxf>
      <font>
        <color rgb="FF00B050"/>
      </font>
    </dxf>
    <dxf>
      <font>
        <color rgb="FF00B050"/>
      </font>
    </dxf>
    <dxf>
      <font>
        <color rgb="FFC00000"/>
      </font>
    </dxf>
    <dxf>
      <fill>
        <patternFill>
          <bgColor rgb="FF99FF99"/>
        </patternFill>
      </fill>
    </dxf>
    <dxf>
      <fill>
        <patternFill>
          <bgColor rgb="FFFF9999"/>
        </patternFill>
      </fill>
    </dxf>
    <dxf>
      <fill>
        <patternFill>
          <bgColor rgb="FFFFFF66"/>
        </patternFill>
      </fill>
    </dxf>
    <dxf>
      <fill>
        <patternFill>
          <bgColor rgb="FF99FF99"/>
        </patternFill>
      </fill>
    </dxf>
    <dxf>
      <fill>
        <patternFill>
          <bgColor rgb="FFFF9999"/>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2"/>
  <sheetViews>
    <sheetView showGridLines="0" tabSelected="1" zoomScale="98" zoomScaleNormal="98" workbookViewId="0">
      <pane xSplit="3" ySplit="2" topLeftCell="D3" activePane="bottomRight" state="frozenSplit"/>
      <selection pane="topRight" activeCell="S1" sqref="S1"/>
      <selection pane="bottomLeft" activeCell="A17" sqref="A17"/>
      <selection pane="bottomRight" activeCell="D5" sqref="D5"/>
    </sheetView>
  </sheetViews>
  <sheetFormatPr baseColWidth="10" defaultRowHeight="12.75" outlineLevelRow="1" x14ac:dyDescent="0.2"/>
  <cols>
    <col min="1" max="1" width="3" style="1" bestFit="1" customWidth="1"/>
    <col min="2" max="2" width="20" style="1" bestFit="1" customWidth="1"/>
    <col min="3" max="3" width="22.140625" style="1" customWidth="1"/>
    <col min="4" max="4" width="14.7109375" style="1" bestFit="1" customWidth="1"/>
    <col min="5" max="5" width="13.7109375" style="1" customWidth="1"/>
    <col min="6" max="36" width="3.85546875" style="1" customWidth="1"/>
    <col min="37" max="37" width="14.85546875" style="1" customWidth="1"/>
    <col min="38" max="38" width="14.140625" style="1" customWidth="1"/>
    <col min="39" max="39" width="16.85546875" style="1" customWidth="1"/>
    <col min="40" max="43" width="30.42578125" style="1" customWidth="1"/>
    <col min="44" max="44" width="14.140625" style="1" customWidth="1"/>
    <col min="45" max="45" width="20.140625" style="1" customWidth="1"/>
    <col min="46" max="46" width="23.140625" style="1" customWidth="1"/>
    <col min="47" max="48" width="11.42578125" style="1"/>
    <col min="49" max="49" width="19" style="1" hidden="1" customWidth="1"/>
    <col min="50" max="50" width="31.140625" style="1" customWidth="1"/>
    <col min="51" max="51" width="35.5703125" style="1" customWidth="1"/>
    <col min="52" max="16384" width="11.42578125" style="1"/>
  </cols>
  <sheetData>
    <row r="1" spans="1:51" x14ac:dyDescent="0.2">
      <c r="A1" s="42"/>
      <c r="B1" s="43"/>
      <c r="C1" s="44"/>
      <c r="D1" s="41" t="s">
        <v>7</v>
      </c>
      <c r="E1" s="41"/>
      <c r="F1" s="40" t="s">
        <v>31</v>
      </c>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1" t="s">
        <v>23</v>
      </c>
      <c r="AL1" s="41"/>
      <c r="AM1" s="41"/>
      <c r="AN1" s="41"/>
      <c r="AO1" s="41"/>
      <c r="AP1" s="41"/>
      <c r="AQ1" s="41"/>
      <c r="AR1" s="41"/>
      <c r="AS1" s="41"/>
      <c r="AT1" s="41"/>
      <c r="AU1" s="40" t="s">
        <v>9</v>
      </c>
      <c r="AV1" s="40"/>
      <c r="AW1" s="40"/>
      <c r="AX1" s="5" t="s">
        <v>13</v>
      </c>
      <c r="AY1" s="4" t="s">
        <v>69</v>
      </c>
    </row>
    <row r="2" spans="1:51" ht="72.75" customHeight="1" x14ac:dyDescent="0.2">
      <c r="A2" s="6" t="s">
        <v>4</v>
      </c>
      <c r="B2" s="6" t="s">
        <v>2</v>
      </c>
      <c r="C2" s="6" t="s">
        <v>70</v>
      </c>
      <c r="D2" s="7" t="s">
        <v>45</v>
      </c>
      <c r="E2" s="8" t="s">
        <v>68</v>
      </c>
      <c r="F2" s="9">
        <v>42912</v>
      </c>
      <c r="G2" s="9">
        <v>42913</v>
      </c>
      <c r="H2" s="9">
        <v>42914</v>
      </c>
      <c r="I2" s="9">
        <v>42915</v>
      </c>
      <c r="J2" s="9">
        <v>42916</v>
      </c>
      <c r="K2" s="10">
        <v>42917</v>
      </c>
      <c r="L2" s="10">
        <v>42918</v>
      </c>
      <c r="M2" s="9">
        <v>42919</v>
      </c>
      <c r="N2" s="9">
        <v>42920</v>
      </c>
      <c r="O2" s="9">
        <v>42921</v>
      </c>
      <c r="P2" s="9">
        <v>42922</v>
      </c>
      <c r="Q2" s="9">
        <v>42923</v>
      </c>
      <c r="R2" s="10">
        <v>42924</v>
      </c>
      <c r="S2" s="10">
        <v>42925</v>
      </c>
      <c r="T2" s="9">
        <v>42926</v>
      </c>
      <c r="U2" s="9">
        <v>42927</v>
      </c>
      <c r="V2" s="9">
        <v>42928</v>
      </c>
      <c r="W2" s="9">
        <v>42929</v>
      </c>
      <c r="X2" s="9">
        <v>42930</v>
      </c>
      <c r="Y2" s="10">
        <v>42931</v>
      </c>
      <c r="Z2" s="10">
        <v>42932</v>
      </c>
      <c r="AA2" s="9">
        <v>42933</v>
      </c>
      <c r="AB2" s="9">
        <v>42934</v>
      </c>
      <c r="AC2" s="9">
        <v>42935</v>
      </c>
      <c r="AD2" s="9">
        <v>42936</v>
      </c>
      <c r="AE2" s="9">
        <v>42937</v>
      </c>
      <c r="AF2" s="10">
        <v>42938</v>
      </c>
      <c r="AG2" s="10">
        <v>42939</v>
      </c>
      <c r="AH2" s="9">
        <v>42940</v>
      </c>
      <c r="AI2" s="9">
        <v>42941</v>
      </c>
      <c r="AJ2" s="9">
        <v>42942</v>
      </c>
      <c r="AK2" s="8" t="s">
        <v>26</v>
      </c>
      <c r="AL2" s="8" t="s">
        <v>25</v>
      </c>
      <c r="AM2" s="8" t="s">
        <v>75</v>
      </c>
      <c r="AN2" s="8" t="s">
        <v>27</v>
      </c>
      <c r="AO2" s="8" t="s">
        <v>71</v>
      </c>
      <c r="AP2" s="8" t="s">
        <v>72</v>
      </c>
      <c r="AQ2" s="8" t="s">
        <v>73</v>
      </c>
      <c r="AR2" s="8" t="s">
        <v>74</v>
      </c>
      <c r="AS2" s="8" t="s">
        <v>62</v>
      </c>
      <c r="AT2" s="8" t="s">
        <v>28</v>
      </c>
      <c r="AU2" s="11" t="s">
        <v>10</v>
      </c>
      <c r="AV2" s="11" t="s">
        <v>11</v>
      </c>
      <c r="AW2" s="11" t="s">
        <v>24</v>
      </c>
      <c r="AX2" s="8" t="s">
        <v>63</v>
      </c>
      <c r="AY2" s="11" t="s">
        <v>76</v>
      </c>
    </row>
    <row r="3" spans="1:51" ht="3.75" customHeight="1" x14ac:dyDescent="0.2"/>
    <row r="4" spans="1:51" x14ac:dyDescent="0.2">
      <c r="A4" s="37">
        <v>0</v>
      </c>
      <c r="B4" s="37" t="s">
        <v>12</v>
      </c>
      <c r="C4" s="38" t="str">
        <f t="shared" ref="C4:C36" si="0">IF(D4="kein Interesse","Keine weitere Ausfüllung nötig",IF(OR(COUNTA(D4:AM4)&lt;37,AR4="",COUNTA(AU4:AX4)&lt;4,),"Nicht alle Pflichtfelder ausgefüllt!","Danke, alle Pflichtfelder sind befüllt"))</f>
        <v>Nicht alle Pflichtfelder ausgefüllt!</v>
      </c>
      <c r="D4" s="12" t="s">
        <v>8</v>
      </c>
      <c r="E4" s="13">
        <v>0</v>
      </c>
      <c r="F4" s="12" t="s">
        <v>1</v>
      </c>
      <c r="G4" s="12" t="s">
        <v>1</v>
      </c>
      <c r="H4" s="12" t="s">
        <v>1</v>
      </c>
      <c r="I4" s="12" t="s">
        <v>0</v>
      </c>
      <c r="J4" s="12" t="s">
        <v>0</v>
      </c>
      <c r="K4" s="12" t="s">
        <v>0</v>
      </c>
      <c r="L4" s="12" t="s">
        <v>0</v>
      </c>
      <c r="M4" s="12" t="s">
        <v>0</v>
      </c>
      <c r="N4" s="12" t="s">
        <v>1</v>
      </c>
      <c r="O4" s="12" t="s">
        <v>1</v>
      </c>
      <c r="P4" s="12" t="s">
        <v>1</v>
      </c>
      <c r="Q4" s="12" t="s">
        <v>0</v>
      </c>
      <c r="R4" s="12" t="s">
        <v>0</v>
      </c>
      <c r="S4" s="12" t="s">
        <v>0</v>
      </c>
      <c r="T4" s="12" t="s">
        <v>0</v>
      </c>
      <c r="U4" s="12" t="s">
        <v>1</v>
      </c>
      <c r="V4" s="12" t="s">
        <v>1</v>
      </c>
      <c r="W4" s="12" t="s">
        <v>19</v>
      </c>
      <c r="X4" s="12" t="s">
        <v>19</v>
      </c>
      <c r="Y4" s="12" t="s">
        <v>19</v>
      </c>
      <c r="Z4" s="12" t="s">
        <v>19</v>
      </c>
      <c r="AA4" s="12" t="s">
        <v>19</v>
      </c>
      <c r="AB4" s="12" t="s">
        <v>1</v>
      </c>
      <c r="AC4" s="12" t="s">
        <v>1</v>
      </c>
      <c r="AD4" s="12" t="s">
        <v>1</v>
      </c>
      <c r="AE4" s="12" t="s">
        <v>1</v>
      </c>
      <c r="AF4" s="12" t="s">
        <v>1</v>
      </c>
      <c r="AG4" s="12" t="s">
        <v>0</v>
      </c>
      <c r="AH4" s="12" t="s">
        <v>0</v>
      </c>
      <c r="AI4" s="12" t="s">
        <v>0</v>
      </c>
      <c r="AJ4" s="12" t="s">
        <v>0</v>
      </c>
      <c r="AK4" s="12" t="s">
        <v>1</v>
      </c>
      <c r="AL4" s="12" t="s">
        <v>1</v>
      </c>
      <c r="AM4" s="12" t="s">
        <v>1</v>
      </c>
      <c r="AN4" s="14" t="s">
        <v>20</v>
      </c>
      <c r="AO4" s="12" t="s">
        <v>0</v>
      </c>
      <c r="AP4" s="12" t="s">
        <v>0</v>
      </c>
      <c r="AQ4" s="12" t="s">
        <v>0</v>
      </c>
      <c r="AR4" s="12" t="s">
        <v>1</v>
      </c>
      <c r="AS4" s="14" t="s">
        <v>21</v>
      </c>
      <c r="AT4" s="14" t="s">
        <v>22</v>
      </c>
      <c r="AU4" s="12" t="s">
        <v>1</v>
      </c>
      <c r="AV4" s="12" t="s">
        <v>1</v>
      </c>
      <c r="AW4" s="12" t="s">
        <v>1</v>
      </c>
      <c r="AX4" s="36" t="s">
        <v>17</v>
      </c>
      <c r="AY4" s="12"/>
    </row>
    <row r="5" spans="1:51" x14ac:dyDescent="0.2">
      <c r="A5" s="39">
        <v>1</v>
      </c>
      <c r="B5" s="39"/>
      <c r="C5" s="38" t="str">
        <f t="shared" si="0"/>
        <v>Nicht alle Pflichtfelder ausgefüllt!</v>
      </c>
      <c r="D5" s="33"/>
      <c r="E5" s="34"/>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5"/>
      <c r="AO5" s="33"/>
      <c r="AP5" s="33"/>
      <c r="AQ5" s="33"/>
      <c r="AR5" s="33"/>
      <c r="AS5" s="35"/>
      <c r="AT5" s="35"/>
      <c r="AU5" s="33"/>
      <c r="AV5" s="33"/>
      <c r="AW5" s="33"/>
      <c r="AX5" s="36"/>
      <c r="AY5" s="33"/>
    </row>
    <row r="6" spans="1:51" x14ac:dyDescent="0.2">
      <c r="A6" s="39">
        <v>2</v>
      </c>
      <c r="B6" s="39"/>
      <c r="C6" s="38" t="str">
        <f t="shared" si="0"/>
        <v>Nicht alle Pflichtfelder ausgefüllt!</v>
      </c>
      <c r="D6" s="33"/>
      <c r="E6" s="34"/>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5"/>
      <c r="AO6" s="33"/>
      <c r="AP6" s="33"/>
      <c r="AQ6" s="33"/>
      <c r="AR6" s="33"/>
      <c r="AS6" s="35"/>
      <c r="AT6" s="35"/>
      <c r="AU6" s="33"/>
      <c r="AV6" s="33"/>
      <c r="AW6" s="33"/>
      <c r="AX6" s="36"/>
      <c r="AY6" s="33"/>
    </row>
    <row r="7" spans="1:51" x14ac:dyDescent="0.2">
      <c r="A7" s="39">
        <v>3</v>
      </c>
      <c r="B7" s="39"/>
      <c r="C7" s="38" t="str">
        <f t="shared" si="0"/>
        <v>Nicht alle Pflichtfelder ausgefüllt!</v>
      </c>
      <c r="D7" s="33"/>
      <c r="E7" s="34"/>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5"/>
      <c r="AO7" s="33"/>
      <c r="AP7" s="33"/>
      <c r="AQ7" s="33"/>
      <c r="AR7" s="33"/>
      <c r="AS7" s="35"/>
      <c r="AT7" s="35"/>
      <c r="AU7" s="33"/>
      <c r="AV7" s="33"/>
      <c r="AW7" s="33"/>
      <c r="AX7" s="36"/>
      <c r="AY7" s="33"/>
    </row>
    <row r="8" spans="1:51" x14ac:dyDescent="0.2">
      <c r="A8" s="39">
        <v>4</v>
      </c>
      <c r="B8" s="39"/>
      <c r="C8" s="38" t="str">
        <f t="shared" si="0"/>
        <v>Nicht alle Pflichtfelder ausgefüllt!</v>
      </c>
      <c r="D8" s="33"/>
      <c r="E8" s="34"/>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5"/>
      <c r="AO8" s="33"/>
      <c r="AP8" s="33"/>
      <c r="AQ8" s="33"/>
      <c r="AR8" s="33"/>
      <c r="AS8" s="35"/>
      <c r="AT8" s="35"/>
      <c r="AU8" s="33"/>
      <c r="AV8" s="33"/>
      <c r="AW8" s="33"/>
      <c r="AX8" s="36"/>
      <c r="AY8" s="33"/>
    </row>
    <row r="9" spans="1:51" x14ac:dyDescent="0.2">
      <c r="A9" s="39">
        <v>5</v>
      </c>
      <c r="B9" s="39"/>
      <c r="C9" s="38" t="str">
        <f t="shared" si="0"/>
        <v>Nicht alle Pflichtfelder ausgefüllt!</v>
      </c>
      <c r="D9" s="33"/>
      <c r="E9" s="34"/>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5"/>
      <c r="AO9" s="33"/>
      <c r="AP9" s="33"/>
      <c r="AQ9" s="33"/>
      <c r="AR9" s="33"/>
      <c r="AS9" s="35"/>
      <c r="AT9" s="35"/>
      <c r="AU9" s="33"/>
      <c r="AV9" s="33"/>
      <c r="AW9" s="33"/>
      <c r="AX9" s="36"/>
      <c r="AY9" s="33"/>
    </row>
    <row r="10" spans="1:51" x14ac:dyDescent="0.2">
      <c r="A10" s="39">
        <v>6</v>
      </c>
      <c r="B10" s="39"/>
      <c r="C10" s="38" t="str">
        <f t="shared" si="0"/>
        <v>Nicht alle Pflichtfelder ausgefüllt!</v>
      </c>
      <c r="D10" s="33"/>
      <c r="E10" s="34"/>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5"/>
      <c r="AO10" s="33"/>
      <c r="AP10" s="33"/>
      <c r="AQ10" s="33"/>
      <c r="AR10" s="33"/>
      <c r="AS10" s="35"/>
      <c r="AT10" s="35"/>
      <c r="AU10" s="33"/>
      <c r="AV10" s="33"/>
      <c r="AW10" s="33"/>
      <c r="AX10" s="36"/>
      <c r="AY10" s="33"/>
    </row>
    <row r="11" spans="1:51" x14ac:dyDescent="0.2">
      <c r="A11" s="39">
        <v>7</v>
      </c>
      <c r="B11" s="39"/>
      <c r="C11" s="38" t="str">
        <f t="shared" si="0"/>
        <v>Nicht alle Pflichtfelder ausgefüllt!</v>
      </c>
      <c r="D11" s="33"/>
      <c r="E11" s="34"/>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5"/>
      <c r="AO11" s="33"/>
      <c r="AP11" s="33"/>
      <c r="AQ11" s="33"/>
      <c r="AR11" s="33"/>
      <c r="AS11" s="35"/>
      <c r="AT11" s="35"/>
      <c r="AU11" s="33"/>
      <c r="AV11" s="33"/>
      <c r="AW11" s="33"/>
      <c r="AX11" s="36"/>
      <c r="AY11" s="33"/>
    </row>
    <row r="12" spans="1:51" x14ac:dyDescent="0.2">
      <c r="A12" s="39">
        <v>8</v>
      </c>
      <c r="B12" s="39"/>
      <c r="C12" s="38" t="str">
        <f t="shared" si="0"/>
        <v>Nicht alle Pflichtfelder ausgefüllt!</v>
      </c>
      <c r="D12" s="33"/>
      <c r="E12" s="34"/>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5"/>
      <c r="AO12" s="33"/>
      <c r="AP12" s="33"/>
      <c r="AQ12" s="33"/>
      <c r="AR12" s="33"/>
      <c r="AS12" s="35"/>
      <c r="AT12" s="35"/>
      <c r="AU12" s="33"/>
      <c r="AV12" s="33"/>
      <c r="AW12" s="33"/>
      <c r="AX12" s="36"/>
      <c r="AY12" s="33"/>
    </row>
    <row r="13" spans="1:51" x14ac:dyDescent="0.2">
      <c r="A13" s="39">
        <v>9</v>
      </c>
      <c r="B13" s="39"/>
      <c r="C13" s="38" t="str">
        <f t="shared" si="0"/>
        <v>Nicht alle Pflichtfelder ausgefüllt!</v>
      </c>
      <c r="D13" s="33"/>
      <c r="E13" s="34"/>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5"/>
      <c r="AO13" s="33"/>
      <c r="AP13" s="33"/>
      <c r="AQ13" s="33"/>
      <c r="AR13" s="33"/>
      <c r="AS13" s="35"/>
      <c r="AT13" s="35"/>
      <c r="AU13" s="33"/>
      <c r="AV13" s="33"/>
      <c r="AW13" s="33"/>
      <c r="AX13" s="36"/>
      <c r="AY13" s="33"/>
    </row>
    <row r="14" spans="1:51" x14ac:dyDescent="0.2">
      <c r="A14" s="39">
        <v>10</v>
      </c>
      <c r="B14" s="39"/>
      <c r="C14" s="38" t="str">
        <f t="shared" si="0"/>
        <v>Nicht alle Pflichtfelder ausgefüllt!</v>
      </c>
      <c r="D14" s="33"/>
      <c r="E14" s="34"/>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5"/>
      <c r="AO14" s="33"/>
      <c r="AP14" s="33"/>
      <c r="AQ14" s="33"/>
      <c r="AR14" s="33"/>
      <c r="AS14" s="35"/>
      <c r="AT14" s="35"/>
      <c r="AU14" s="33"/>
      <c r="AV14" s="33"/>
      <c r="AW14" s="33"/>
      <c r="AX14" s="36"/>
      <c r="AY14" s="33"/>
    </row>
    <row r="15" spans="1:51" x14ac:dyDescent="0.2">
      <c r="A15" s="39">
        <v>11</v>
      </c>
      <c r="B15" s="39"/>
      <c r="C15" s="38" t="str">
        <f t="shared" si="0"/>
        <v>Nicht alle Pflichtfelder ausgefüllt!</v>
      </c>
      <c r="D15" s="33"/>
      <c r="E15" s="34"/>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5"/>
      <c r="AO15" s="33"/>
      <c r="AP15" s="33"/>
      <c r="AQ15" s="33"/>
      <c r="AR15" s="33"/>
      <c r="AS15" s="35"/>
      <c r="AT15" s="35"/>
      <c r="AU15" s="33"/>
      <c r="AV15" s="33"/>
      <c r="AW15" s="33"/>
      <c r="AX15" s="36"/>
      <c r="AY15" s="33"/>
    </row>
    <row r="16" spans="1:51" x14ac:dyDescent="0.2">
      <c r="A16" s="39">
        <v>12</v>
      </c>
      <c r="B16" s="39"/>
      <c r="C16" s="38" t="str">
        <f t="shared" si="0"/>
        <v>Nicht alle Pflichtfelder ausgefüllt!</v>
      </c>
      <c r="D16" s="33"/>
      <c r="E16" s="34"/>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5"/>
      <c r="AO16" s="33"/>
      <c r="AP16" s="33"/>
      <c r="AQ16" s="33"/>
      <c r="AR16" s="33"/>
      <c r="AS16" s="35"/>
      <c r="AT16" s="35"/>
      <c r="AU16" s="33"/>
      <c r="AV16" s="33"/>
      <c r="AW16" s="33"/>
      <c r="AX16" s="36"/>
      <c r="AY16" s="33"/>
    </row>
    <row r="17" spans="1:51" x14ac:dyDescent="0.2">
      <c r="A17" s="39">
        <v>13</v>
      </c>
      <c r="B17" s="39"/>
      <c r="C17" s="38" t="str">
        <f t="shared" si="0"/>
        <v>Nicht alle Pflichtfelder ausgefüllt!</v>
      </c>
      <c r="D17" s="33"/>
      <c r="E17" s="34"/>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5"/>
      <c r="AO17" s="33"/>
      <c r="AP17" s="33"/>
      <c r="AQ17" s="33"/>
      <c r="AR17" s="33"/>
      <c r="AS17" s="35"/>
      <c r="AT17" s="35"/>
      <c r="AU17" s="33"/>
      <c r="AV17" s="33"/>
      <c r="AW17" s="33"/>
      <c r="AX17" s="36"/>
      <c r="AY17" s="33"/>
    </row>
    <row r="18" spans="1:51" x14ac:dyDescent="0.2">
      <c r="A18" s="39">
        <v>14</v>
      </c>
      <c r="B18" s="39"/>
      <c r="C18" s="38" t="str">
        <f t="shared" si="0"/>
        <v>Nicht alle Pflichtfelder ausgefüllt!</v>
      </c>
      <c r="D18" s="33"/>
      <c r="E18" s="34"/>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5"/>
      <c r="AO18" s="33"/>
      <c r="AP18" s="33"/>
      <c r="AQ18" s="33"/>
      <c r="AR18" s="33"/>
      <c r="AS18" s="35"/>
      <c r="AT18" s="35"/>
      <c r="AU18" s="33"/>
      <c r="AV18" s="33"/>
      <c r="AW18" s="33"/>
      <c r="AX18" s="36"/>
      <c r="AY18" s="33"/>
    </row>
    <row r="19" spans="1:51" x14ac:dyDescent="0.2">
      <c r="A19" s="39">
        <v>15</v>
      </c>
      <c r="B19" s="39"/>
      <c r="C19" s="38" t="str">
        <f t="shared" si="0"/>
        <v>Nicht alle Pflichtfelder ausgefüllt!</v>
      </c>
      <c r="D19" s="33"/>
      <c r="E19" s="34"/>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5"/>
      <c r="AO19" s="33"/>
      <c r="AP19" s="33"/>
      <c r="AQ19" s="33"/>
      <c r="AR19" s="33"/>
      <c r="AS19" s="35"/>
      <c r="AT19" s="35"/>
      <c r="AU19" s="33"/>
      <c r="AV19" s="33"/>
      <c r="AW19" s="33"/>
      <c r="AX19" s="36"/>
      <c r="AY19" s="33"/>
    </row>
    <row r="20" spans="1:51" x14ac:dyDescent="0.2">
      <c r="A20" s="39">
        <v>16</v>
      </c>
      <c r="B20" s="39"/>
      <c r="C20" s="38" t="str">
        <f t="shared" si="0"/>
        <v>Nicht alle Pflichtfelder ausgefüllt!</v>
      </c>
      <c r="D20" s="33"/>
      <c r="E20" s="34"/>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5"/>
      <c r="AO20" s="33"/>
      <c r="AP20" s="33"/>
      <c r="AQ20" s="33"/>
      <c r="AR20" s="33"/>
      <c r="AS20" s="35"/>
      <c r="AT20" s="35"/>
      <c r="AU20" s="33"/>
      <c r="AV20" s="33"/>
      <c r="AW20" s="33"/>
      <c r="AX20" s="36"/>
      <c r="AY20" s="33"/>
    </row>
    <row r="21" spans="1:51" x14ac:dyDescent="0.2">
      <c r="A21" s="39">
        <v>17</v>
      </c>
      <c r="B21" s="39"/>
      <c r="C21" s="38" t="str">
        <f t="shared" si="0"/>
        <v>Nicht alle Pflichtfelder ausgefüllt!</v>
      </c>
      <c r="D21" s="33"/>
      <c r="E21" s="34"/>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5"/>
      <c r="AO21" s="33"/>
      <c r="AP21" s="33"/>
      <c r="AQ21" s="33"/>
      <c r="AR21" s="33"/>
      <c r="AS21" s="35"/>
      <c r="AT21" s="35"/>
      <c r="AU21" s="33"/>
      <c r="AV21" s="33"/>
      <c r="AW21" s="33"/>
      <c r="AX21" s="36"/>
      <c r="AY21" s="33"/>
    </row>
    <row r="22" spans="1:51" x14ac:dyDescent="0.2">
      <c r="A22" s="39">
        <v>18</v>
      </c>
      <c r="B22" s="39"/>
      <c r="C22" s="38" t="str">
        <f t="shared" si="0"/>
        <v>Nicht alle Pflichtfelder ausgefüllt!</v>
      </c>
      <c r="D22" s="33"/>
      <c r="E22" s="34"/>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5"/>
      <c r="AO22" s="33"/>
      <c r="AP22" s="33"/>
      <c r="AQ22" s="33"/>
      <c r="AR22" s="33"/>
      <c r="AS22" s="35"/>
      <c r="AT22" s="35"/>
      <c r="AU22" s="33"/>
      <c r="AV22" s="33"/>
      <c r="AW22" s="33"/>
      <c r="AX22" s="36"/>
      <c r="AY22" s="33"/>
    </row>
    <row r="23" spans="1:51" x14ac:dyDescent="0.2">
      <c r="A23" s="39">
        <v>19</v>
      </c>
      <c r="B23" s="39"/>
      <c r="C23" s="38" t="str">
        <f t="shared" si="0"/>
        <v>Nicht alle Pflichtfelder ausgefüllt!</v>
      </c>
      <c r="D23" s="33"/>
      <c r="E23" s="34"/>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5"/>
      <c r="AO23" s="33"/>
      <c r="AP23" s="33"/>
      <c r="AQ23" s="33"/>
      <c r="AR23" s="33"/>
      <c r="AS23" s="35"/>
      <c r="AT23" s="35"/>
      <c r="AU23" s="33"/>
      <c r="AV23" s="33"/>
      <c r="AW23" s="33"/>
      <c r="AX23" s="36"/>
      <c r="AY23" s="33"/>
    </row>
    <row r="24" spans="1:51" x14ac:dyDescent="0.2">
      <c r="A24" s="39">
        <v>20</v>
      </c>
      <c r="B24" s="39"/>
      <c r="C24" s="38" t="str">
        <f t="shared" si="0"/>
        <v>Nicht alle Pflichtfelder ausgefüllt!</v>
      </c>
      <c r="D24" s="33"/>
      <c r="E24" s="34"/>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5"/>
      <c r="AO24" s="33"/>
      <c r="AP24" s="33"/>
      <c r="AQ24" s="33"/>
      <c r="AR24" s="33"/>
      <c r="AS24" s="35"/>
      <c r="AT24" s="35"/>
      <c r="AU24" s="33"/>
      <c r="AV24" s="33"/>
      <c r="AW24" s="33"/>
      <c r="AX24" s="36"/>
      <c r="AY24" s="33"/>
    </row>
    <row r="25" spans="1:51" x14ac:dyDescent="0.2">
      <c r="A25" s="39">
        <v>21</v>
      </c>
      <c r="B25" s="39"/>
      <c r="C25" s="38" t="str">
        <f t="shared" si="0"/>
        <v>Nicht alle Pflichtfelder ausgefüllt!</v>
      </c>
      <c r="D25" s="33"/>
      <c r="E25" s="34"/>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5"/>
      <c r="AO25" s="33"/>
      <c r="AP25" s="33"/>
      <c r="AQ25" s="33"/>
      <c r="AR25" s="33"/>
      <c r="AS25" s="35"/>
      <c r="AT25" s="35"/>
      <c r="AU25" s="33"/>
      <c r="AV25" s="33"/>
      <c r="AW25" s="33"/>
      <c r="AX25" s="36"/>
      <c r="AY25" s="33"/>
    </row>
    <row r="26" spans="1:51" x14ac:dyDescent="0.2">
      <c r="A26" s="39">
        <v>22</v>
      </c>
      <c r="B26" s="39"/>
      <c r="C26" s="38" t="str">
        <f t="shared" si="0"/>
        <v>Nicht alle Pflichtfelder ausgefüllt!</v>
      </c>
      <c r="D26" s="33"/>
      <c r="E26" s="34"/>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5"/>
      <c r="AO26" s="33"/>
      <c r="AP26" s="33"/>
      <c r="AQ26" s="33"/>
      <c r="AR26" s="33"/>
      <c r="AS26" s="35"/>
      <c r="AT26" s="35"/>
      <c r="AU26" s="33"/>
      <c r="AV26" s="33"/>
      <c r="AW26" s="33"/>
      <c r="AX26" s="36"/>
      <c r="AY26" s="33"/>
    </row>
    <row r="27" spans="1:51" x14ac:dyDescent="0.2">
      <c r="A27" s="39">
        <v>23</v>
      </c>
      <c r="B27" s="39"/>
      <c r="C27" s="38" t="str">
        <f t="shared" si="0"/>
        <v>Nicht alle Pflichtfelder ausgefüllt!</v>
      </c>
      <c r="D27" s="33"/>
      <c r="E27" s="34"/>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5"/>
      <c r="AO27" s="33"/>
      <c r="AP27" s="33"/>
      <c r="AQ27" s="33"/>
      <c r="AR27" s="33"/>
      <c r="AS27" s="35"/>
      <c r="AT27" s="35"/>
      <c r="AU27" s="33"/>
      <c r="AV27" s="33"/>
      <c r="AW27" s="33"/>
      <c r="AX27" s="36"/>
      <c r="AY27" s="33"/>
    </row>
    <row r="28" spans="1:51" x14ac:dyDescent="0.2">
      <c r="A28" s="39">
        <v>24</v>
      </c>
      <c r="B28" s="39"/>
      <c r="C28" s="38" t="str">
        <f t="shared" si="0"/>
        <v>Nicht alle Pflichtfelder ausgefüllt!</v>
      </c>
      <c r="D28" s="33"/>
      <c r="E28" s="34"/>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5"/>
      <c r="AO28" s="33"/>
      <c r="AP28" s="33"/>
      <c r="AQ28" s="33"/>
      <c r="AR28" s="33"/>
      <c r="AS28" s="35"/>
      <c r="AT28" s="35"/>
      <c r="AU28" s="33"/>
      <c r="AV28" s="33"/>
      <c r="AW28" s="33"/>
      <c r="AX28" s="36"/>
      <c r="AY28" s="33"/>
    </row>
    <row r="29" spans="1:51" x14ac:dyDescent="0.2">
      <c r="A29" s="39">
        <v>25</v>
      </c>
      <c r="B29" s="39"/>
      <c r="C29" s="38" t="str">
        <f t="shared" si="0"/>
        <v>Nicht alle Pflichtfelder ausgefüllt!</v>
      </c>
      <c r="D29" s="33"/>
      <c r="E29" s="34"/>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5"/>
      <c r="AO29" s="33"/>
      <c r="AP29" s="33"/>
      <c r="AQ29" s="33"/>
      <c r="AR29" s="33"/>
      <c r="AS29" s="35"/>
      <c r="AT29" s="35"/>
      <c r="AU29" s="33"/>
      <c r="AV29" s="33"/>
      <c r="AW29" s="33"/>
      <c r="AX29" s="36"/>
      <c r="AY29" s="33"/>
    </row>
    <row r="30" spans="1:51" x14ac:dyDescent="0.2">
      <c r="A30" s="39">
        <v>26</v>
      </c>
      <c r="B30" s="39"/>
      <c r="C30" s="38" t="str">
        <f t="shared" si="0"/>
        <v>Nicht alle Pflichtfelder ausgefüllt!</v>
      </c>
      <c r="D30" s="33"/>
      <c r="E30" s="34"/>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5"/>
      <c r="AO30" s="33"/>
      <c r="AP30" s="33"/>
      <c r="AQ30" s="33"/>
      <c r="AR30" s="33"/>
      <c r="AS30" s="35"/>
      <c r="AT30" s="35"/>
      <c r="AU30" s="33"/>
      <c r="AV30" s="33"/>
      <c r="AW30" s="33"/>
      <c r="AX30" s="36"/>
      <c r="AY30" s="33"/>
    </row>
    <row r="31" spans="1:51" x14ac:dyDescent="0.2">
      <c r="A31" s="39">
        <v>27</v>
      </c>
      <c r="B31" s="39"/>
      <c r="C31" s="38" t="str">
        <f t="shared" si="0"/>
        <v>Nicht alle Pflichtfelder ausgefüllt!</v>
      </c>
      <c r="D31" s="33"/>
      <c r="E31" s="34"/>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5"/>
      <c r="AO31" s="33"/>
      <c r="AP31" s="33"/>
      <c r="AQ31" s="33"/>
      <c r="AR31" s="33"/>
      <c r="AS31" s="35"/>
      <c r="AT31" s="35"/>
      <c r="AU31" s="33"/>
      <c r="AV31" s="33"/>
      <c r="AW31" s="33"/>
      <c r="AX31" s="36"/>
      <c r="AY31" s="33"/>
    </row>
    <row r="32" spans="1:51" x14ac:dyDescent="0.2">
      <c r="A32" s="39">
        <v>28</v>
      </c>
      <c r="B32" s="39"/>
      <c r="C32" s="38" t="str">
        <f t="shared" si="0"/>
        <v>Nicht alle Pflichtfelder ausgefüllt!</v>
      </c>
      <c r="D32" s="33"/>
      <c r="E32" s="34"/>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5"/>
      <c r="AO32" s="33"/>
      <c r="AP32" s="33"/>
      <c r="AQ32" s="33"/>
      <c r="AR32" s="33"/>
      <c r="AS32" s="35"/>
      <c r="AT32" s="35"/>
      <c r="AU32" s="33"/>
      <c r="AV32" s="33"/>
      <c r="AW32" s="33"/>
      <c r="AX32" s="36"/>
      <c r="AY32" s="33"/>
    </row>
    <row r="33" spans="1:51" x14ac:dyDescent="0.2">
      <c r="A33" s="39">
        <v>29</v>
      </c>
      <c r="B33" s="39"/>
      <c r="C33" s="38" t="str">
        <f t="shared" si="0"/>
        <v>Nicht alle Pflichtfelder ausgefüllt!</v>
      </c>
      <c r="D33" s="33"/>
      <c r="E33" s="34"/>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5"/>
      <c r="AO33" s="33"/>
      <c r="AP33" s="33"/>
      <c r="AQ33" s="33"/>
      <c r="AR33" s="33"/>
      <c r="AS33" s="35"/>
      <c r="AT33" s="35"/>
      <c r="AU33" s="33"/>
      <c r="AV33" s="33"/>
      <c r="AW33" s="33"/>
      <c r="AX33" s="36"/>
      <c r="AY33" s="33"/>
    </row>
    <row r="34" spans="1:51" x14ac:dyDescent="0.2">
      <c r="A34" s="39">
        <v>30</v>
      </c>
      <c r="B34" s="39"/>
      <c r="C34" s="38" t="str">
        <f t="shared" si="0"/>
        <v>Nicht alle Pflichtfelder ausgefüllt!</v>
      </c>
      <c r="D34" s="33"/>
      <c r="E34" s="34"/>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5"/>
      <c r="AO34" s="33"/>
      <c r="AP34" s="33"/>
      <c r="AQ34" s="33"/>
      <c r="AR34" s="33"/>
      <c r="AS34" s="35"/>
      <c r="AT34" s="35"/>
      <c r="AU34" s="33"/>
      <c r="AV34" s="33"/>
      <c r="AW34" s="33"/>
      <c r="AX34" s="36"/>
      <c r="AY34" s="33"/>
    </row>
    <row r="35" spans="1:51" x14ac:dyDescent="0.2">
      <c r="A35" s="39">
        <v>31</v>
      </c>
      <c r="B35" s="39"/>
      <c r="C35" s="38" t="str">
        <f t="shared" si="0"/>
        <v>Nicht alle Pflichtfelder ausgefüllt!</v>
      </c>
      <c r="D35" s="33"/>
      <c r="E35" s="3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5"/>
      <c r="AO35" s="33"/>
      <c r="AP35" s="33"/>
      <c r="AQ35" s="33"/>
      <c r="AR35" s="33"/>
      <c r="AS35" s="35"/>
      <c r="AT35" s="35"/>
      <c r="AU35" s="33"/>
      <c r="AV35" s="33"/>
      <c r="AW35" s="33"/>
      <c r="AX35" s="36"/>
      <c r="AY35" s="33"/>
    </row>
    <row r="36" spans="1:51" x14ac:dyDescent="0.2">
      <c r="A36" s="39">
        <v>32</v>
      </c>
      <c r="B36" s="39"/>
      <c r="C36" s="38" t="str">
        <f t="shared" si="0"/>
        <v>Nicht alle Pflichtfelder ausgefüllt!</v>
      </c>
      <c r="D36" s="33"/>
      <c r="E36" s="34"/>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5"/>
      <c r="AO36" s="33"/>
      <c r="AP36" s="33"/>
      <c r="AQ36" s="33"/>
      <c r="AR36" s="33"/>
      <c r="AS36" s="35"/>
      <c r="AT36" s="35"/>
      <c r="AU36" s="33"/>
      <c r="AV36" s="33"/>
      <c r="AW36" s="33"/>
      <c r="AX36" s="36"/>
      <c r="AY36" s="33"/>
    </row>
    <row r="37" spans="1:51" x14ac:dyDescent="0.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51" hidden="1" outlineLevel="1" x14ac:dyDescent="0.2">
      <c r="D38" s="2"/>
      <c r="E38" s="22" t="s">
        <v>1</v>
      </c>
      <c r="F38" s="28">
        <f>COUNTIF(F$5:F$36,$E38)</f>
        <v>0</v>
      </c>
      <c r="G38" s="28">
        <f t="shared" ref="G38:AJ40" si="1">COUNTIF(G$5:G$36,$E38)</f>
        <v>0</v>
      </c>
      <c r="H38" s="28">
        <f t="shared" si="1"/>
        <v>0</v>
      </c>
      <c r="I38" s="28">
        <f t="shared" si="1"/>
        <v>0</v>
      </c>
      <c r="J38" s="28">
        <f t="shared" si="1"/>
        <v>0</v>
      </c>
      <c r="K38" s="28">
        <f t="shared" si="1"/>
        <v>0</v>
      </c>
      <c r="L38" s="28">
        <f t="shared" si="1"/>
        <v>0</v>
      </c>
      <c r="M38" s="28">
        <f t="shared" si="1"/>
        <v>0</v>
      </c>
      <c r="N38" s="28">
        <f t="shared" si="1"/>
        <v>0</v>
      </c>
      <c r="O38" s="28">
        <f t="shared" si="1"/>
        <v>0</v>
      </c>
      <c r="P38" s="28">
        <f t="shared" si="1"/>
        <v>0</v>
      </c>
      <c r="Q38" s="28">
        <f t="shared" si="1"/>
        <v>0</v>
      </c>
      <c r="R38" s="28">
        <f t="shared" si="1"/>
        <v>0</v>
      </c>
      <c r="S38" s="28">
        <f t="shared" si="1"/>
        <v>0</v>
      </c>
      <c r="T38" s="28">
        <f t="shared" si="1"/>
        <v>0</v>
      </c>
      <c r="U38" s="28">
        <f t="shared" si="1"/>
        <v>0</v>
      </c>
      <c r="V38" s="28">
        <f t="shared" si="1"/>
        <v>0</v>
      </c>
      <c r="W38" s="28">
        <f t="shared" si="1"/>
        <v>0</v>
      </c>
      <c r="X38" s="28">
        <f t="shared" si="1"/>
        <v>0</v>
      </c>
      <c r="Y38" s="28">
        <f t="shared" si="1"/>
        <v>0</v>
      </c>
      <c r="Z38" s="28">
        <f t="shared" si="1"/>
        <v>0</v>
      </c>
      <c r="AA38" s="28">
        <f t="shared" si="1"/>
        <v>0</v>
      </c>
      <c r="AB38" s="28">
        <f t="shared" si="1"/>
        <v>0</v>
      </c>
      <c r="AC38" s="28">
        <f t="shared" si="1"/>
        <v>0</v>
      </c>
      <c r="AD38" s="28">
        <f t="shared" si="1"/>
        <v>0</v>
      </c>
      <c r="AE38" s="28">
        <f t="shared" si="1"/>
        <v>0</v>
      </c>
      <c r="AF38" s="28">
        <f t="shared" si="1"/>
        <v>0</v>
      </c>
      <c r="AG38" s="28">
        <f t="shared" si="1"/>
        <v>0</v>
      </c>
      <c r="AH38" s="28">
        <f t="shared" si="1"/>
        <v>0</v>
      </c>
      <c r="AI38" s="28">
        <f t="shared" si="1"/>
        <v>0</v>
      </c>
      <c r="AJ38" s="28">
        <f t="shared" si="1"/>
        <v>0</v>
      </c>
    </row>
    <row r="39" spans="1:51" hidden="1" outlineLevel="1" x14ac:dyDescent="0.2">
      <c r="D39" s="2"/>
      <c r="E39" s="22" t="s">
        <v>19</v>
      </c>
      <c r="F39" s="28">
        <f t="shared" ref="F39:U40" si="2">COUNTIF(F$5:F$36,$E39)</f>
        <v>0</v>
      </c>
      <c r="G39" s="28">
        <f t="shared" si="2"/>
        <v>0</v>
      </c>
      <c r="H39" s="28">
        <f t="shared" si="2"/>
        <v>0</v>
      </c>
      <c r="I39" s="28">
        <f t="shared" si="2"/>
        <v>0</v>
      </c>
      <c r="J39" s="28">
        <f t="shared" si="2"/>
        <v>0</v>
      </c>
      <c r="K39" s="28">
        <f t="shared" si="2"/>
        <v>0</v>
      </c>
      <c r="L39" s="28">
        <f t="shared" si="2"/>
        <v>0</v>
      </c>
      <c r="M39" s="28">
        <f t="shared" si="2"/>
        <v>0</v>
      </c>
      <c r="N39" s="28">
        <f t="shared" si="2"/>
        <v>0</v>
      </c>
      <c r="O39" s="28">
        <f t="shared" si="2"/>
        <v>0</v>
      </c>
      <c r="P39" s="28">
        <f t="shared" si="2"/>
        <v>0</v>
      </c>
      <c r="Q39" s="28">
        <f t="shared" si="2"/>
        <v>0</v>
      </c>
      <c r="R39" s="28">
        <f t="shared" si="2"/>
        <v>0</v>
      </c>
      <c r="S39" s="28">
        <f t="shared" si="2"/>
        <v>0</v>
      </c>
      <c r="T39" s="28">
        <f t="shared" si="2"/>
        <v>0</v>
      </c>
      <c r="U39" s="28">
        <f t="shared" si="2"/>
        <v>0</v>
      </c>
      <c r="V39" s="28">
        <f t="shared" si="1"/>
        <v>0</v>
      </c>
      <c r="W39" s="28">
        <f t="shared" si="1"/>
        <v>0</v>
      </c>
      <c r="X39" s="28">
        <f t="shared" si="1"/>
        <v>0</v>
      </c>
      <c r="Y39" s="28">
        <f t="shared" si="1"/>
        <v>0</v>
      </c>
      <c r="Z39" s="28">
        <f t="shared" si="1"/>
        <v>0</v>
      </c>
      <c r="AA39" s="28">
        <f t="shared" si="1"/>
        <v>0</v>
      </c>
      <c r="AB39" s="28">
        <f t="shared" si="1"/>
        <v>0</v>
      </c>
      <c r="AC39" s="28">
        <f t="shared" si="1"/>
        <v>0</v>
      </c>
      <c r="AD39" s="28">
        <f t="shared" si="1"/>
        <v>0</v>
      </c>
      <c r="AE39" s="28">
        <f t="shared" si="1"/>
        <v>0</v>
      </c>
      <c r="AF39" s="28">
        <f t="shared" si="1"/>
        <v>0</v>
      </c>
      <c r="AG39" s="28">
        <f t="shared" si="1"/>
        <v>0</v>
      </c>
      <c r="AH39" s="28">
        <f t="shared" si="1"/>
        <v>0</v>
      </c>
      <c r="AI39" s="28">
        <f t="shared" si="1"/>
        <v>0</v>
      </c>
      <c r="AJ39" s="28">
        <f t="shared" si="1"/>
        <v>0</v>
      </c>
    </row>
    <row r="40" spans="1:51" hidden="1" outlineLevel="1" x14ac:dyDescent="0.2">
      <c r="D40" s="2"/>
      <c r="E40" s="22" t="s">
        <v>0</v>
      </c>
      <c r="F40" s="28">
        <f t="shared" si="2"/>
        <v>0</v>
      </c>
      <c r="G40" s="28">
        <f t="shared" si="1"/>
        <v>0</v>
      </c>
      <c r="H40" s="28">
        <f t="shared" si="1"/>
        <v>0</v>
      </c>
      <c r="I40" s="28">
        <f t="shared" si="1"/>
        <v>0</v>
      </c>
      <c r="J40" s="28">
        <f t="shared" si="1"/>
        <v>0</v>
      </c>
      <c r="K40" s="28">
        <f t="shared" si="1"/>
        <v>0</v>
      </c>
      <c r="L40" s="28">
        <f t="shared" si="1"/>
        <v>0</v>
      </c>
      <c r="M40" s="28">
        <f t="shared" si="1"/>
        <v>0</v>
      </c>
      <c r="N40" s="28">
        <f t="shared" si="1"/>
        <v>0</v>
      </c>
      <c r="O40" s="28">
        <f t="shared" si="1"/>
        <v>0</v>
      </c>
      <c r="P40" s="28">
        <f t="shared" si="1"/>
        <v>0</v>
      </c>
      <c r="Q40" s="28">
        <f t="shared" si="1"/>
        <v>0</v>
      </c>
      <c r="R40" s="28">
        <f t="shared" si="1"/>
        <v>0</v>
      </c>
      <c r="S40" s="28">
        <f t="shared" si="1"/>
        <v>0</v>
      </c>
      <c r="T40" s="28">
        <f t="shared" si="1"/>
        <v>0</v>
      </c>
      <c r="U40" s="28">
        <f t="shared" si="1"/>
        <v>0</v>
      </c>
      <c r="V40" s="28">
        <f t="shared" si="1"/>
        <v>0</v>
      </c>
      <c r="W40" s="28">
        <f t="shared" si="1"/>
        <v>0</v>
      </c>
      <c r="X40" s="28">
        <f t="shared" si="1"/>
        <v>0</v>
      </c>
      <c r="Y40" s="28">
        <f t="shared" si="1"/>
        <v>0</v>
      </c>
      <c r="Z40" s="28">
        <f t="shared" si="1"/>
        <v>0</v>
      </c>
      <c r="AA40" s="28">
        <f t="shared" si="1"/>
        <v>0</v>
      </c>
      <c r="AB40" s="28">
        <f t="shared" si="1"/>
        <v>0</v>
      </c>
      <c r="AC40" s="28">
        <f t="shared" si="1"/>
        <v>0</v>
      </c>
      <c r="AD40" s="28">
        <f t="shared" si="1"/>
        <v>0</v>
      </c>
      <c r="AE40" s="28">
        <f t="shared" si="1"/>
        <v>0</v>
      </c>
      <c r="AF40" s="28">
        <f t="shared" si="1"/>
        <v>0</v>
      </c>
      <c r="AG40" s="28">
        <f t="shared" si="1"/>
        <v>0</v>
      </c>
      <c r="AH40" s="28">
        <f t="shared" si="1"/>
        <v>0</v>
      </c>
      <c r="AI40" s="28">
        <f t="shared" si="1"/>
        <v>0</v>
      </c>
      <c r="AJ40" s="28">
        <f t="shared" si="1"/>
        <v>0</v>
      </c>
    </row>
    <row r="41" spans="1:51" hidden="1" outlineLevel="1" x14ac:dyDescent="0.2">
      <c r="E41" s="27" t="s">
        <v>44</v>
      </c>
      <c r="F41" s="28">
        <f>F38+F39*0.5</f>
        <v>0</v>
      </c>
      <c r="G41" s="28">
        <f t="shared" ref="G41:AJ41" si="3">G38+G39*0.5</f>
        <v>0</v>
      </c>
      <c r="H41" s="28">
        <f t="shared" si="3"/>
        <v>0</v>
      </c>
      <c r="I41" s="28">
        <f t="shared" si="3"/>
        <v>0</v>
      </c>
      <c r="J41" s="28">
        <f t="shared" si="3"/>
        <v>0</v>
      </c>
      <c r="K41" s="28">
        <f t="shared" si="3"/>
        <v>0</v>
      </c>
      <c r="L41" s="28">
        <f t="shared" si="3"/>
        <v>0</v>
      </c>
      <c r="M41" s="28">
        <f t="shared" si="3"/>
        <v>0</v>
      </c>
      <c r="N41" s="28">
        <f t="shared" si="3"/>
        <v>0</v>
      </c>
      <c r="O41" s="28">
        <f t="shared" si="3"/>
        <v>0</v>
      </c>
      <c r="P41" s="28">
        <f t="shared" si="3"/>
        <v>0</v>
      </c>
      <c r="Q41" s="28">
        <f t="shared" si="3"/>
        <v>0</v>
      </c>
      <c r="R41" s="28">
        <f t="shared" si="3"/>
        <v>0</v>
      </c>
      <c r="S41" s="28">
        <f t="shared" si="3"/>
        <v>0</v>
      </c>
      <c r="T41" s="28">
        <f t="shared" si="3"/>
        <v>0</v>
      </c>
      <c r="U41" s="28">
        <f t="shared" si="3"/>
        <v>0</v>
      </c>
      <c r="V41" s="28">
        <f t="shared" si="3"/>
        <v>0</v>
      </c>
      <c r="W41" s="28">
        <f t="shared" si="3"/>
        <v>0</v>
      </c>
      <c r="X41" s="28">
        <f t="shared" si="3"/>
        <v>0</v>
      </c>
      <c r="Y41" s="28">
        <f t="shared" si="3"/>
        <v>0</v>
      </c>
      <c r="Z41" s="28">
        <f t="shared" si="3"/>
        <v>0</v>
      </c>
      <c r="AA41" s="28">
        <f t="shared" si="3"/>
        <v>0</v>
      </c>
      <c r="AB41" s="28">
        <f t="shared" si="3"/>
        <v>0</v>
      </c>
      <c r="AC41" s="28">
        <f t="shared" si="3"/>
        <v>0</v>
      </c>
      <c r="AD41" s="28">
        <f t="shared" si="3"/>
        <v>0</v>
      </c>
      <c r="AE41" s="28">
        <f t="shared" si="3"/>
        <v>0</v>
      </c>
      <c r="AF41" s="28">
        <f t="shared" si="3"/>
        <v>0</v>
      </c>
      <c r="AG41" s="28">
        <f t="shared" si="3"/>
        <v>0</v>
      </c>
      <c r="AH41" s="28">
        <f t="shared" si="3"/>
        <v>0</v>
      </c>
      <c r="AI41" s="28">
        <f t="shared" si="3"/>
        <v>0</v>
      </c>
      <c r="AJ41" s="28">
        <f t="shared" si="3"/>
        <v>0</v>
      </c>
    </row>
    <row r="42" spans="1:51" collapsed="1" x14ac:dyDescent="0.2"/>
  </sheetData>
  <sheetProtection sheet="1" objects="1" scenarios="1" selectLockedCells="1"/>
  <mergeCells count="5">
    <mergeCell ref="F1:AJ1"/>
    <mergeCell ref="D1:E1"/>
    <mergeCell ref="AK1:AT1"/>
    <mergeCell ref="AU1:AW1"/>
    <mergeCell ref="A1:C1"/>
  </mergeCells>
  <conditionalFormatting sqref="AR4 AU4:AW36 F4:AM36">
    <cfRule type="containsText" dxfId="29" priority="40" stopIfTrue="1" operator="containsText" text="Vllt">
      <formula>NOT(ISERROR(SEARCH("Vllt",F4)))</formula>
    </cfRule>
    <cfRule type="containsText" dxfId="28" priority="41" stopIfTrue="1" operator="containsText" text="Nein">
      <formula>NOT(ISERROR(SEARCH("Nein",F4)))</formula>
    </cfRule>
    <cfRule type="containsText" dxfId="27" priority="42" stopIfTrue="1" operator="containsText" text="Ja">
      <formula>NOT(ISERROR(SEARCH("Ja",F4)))</formula>
    </cfRule>
  </conditionalFormatting>
  <conditionalFormatting sqref="D4:D36">
    <cfRule type="containsText" dxfId="26" priority="37" stopIfTrue="1" operator="containsText" text="je nach Zeitpunkt">
      <formula>NOT(ISERROR(SEARCH("je nach Zeitpunkt",D4)))</formula>
    </cfRule>
    <cfRule type="containsText" dxfId="25" priority="38" stopIfTrue="1" operator="containsText" text="Kein Interesse">
      <formula>NOT(ISERROR(SEARCH("Kein Interesse",D4)))</formula>
    </cfRule>
    <cfRule type="containsText" dxfId="24" priority="39" stopIfTrue="1" operator="containsText" text="ich kann immer">
      <formula>NOT(ISERROR(SEARCH("ich kann immer",D4)))</formula>
    </cfRule>
  </conditionalFormatting>
  <conditionalFormatting sqref="C4:C36">
    <cfRule type="containsText" dxfId="23" priority="19" stopIfTrue="1" operator="containsText" text="Nicht alle Pflichtfelder ausgefüllt!">
      <formula>NOT(ISERROR(SEARCH("Nicht alle Pflichtfelder ausgefüllt!",C4)))</formula>
    </cfRule>
    <cfRule type="containsText" dxfId="22" priority="20" stopIfTrue="1" operator="containsText" text="Danke, alle Pflichtfelder sind befüllt">
      <formula>NOT(ISERROR(SEARCH("Danke, alle Pflichtfelder sind befüllt",C4)))</formula>
    </cfRule>
    <cfRule type="containsText" dxfId="21" priority="21" stopIfTrue="1" operator="containsText" text="Keine weitere Ausfüllung nötig">
      <formula>NOT(ISERROR(SEARCH("Keine weitere Ausfüllung nötig",C4)))</formula>
    </cfRule>
  </conditionalFormatting>
  <conditionalFormatting sqref="E38">
    <cfRule type="containsText" dxfId="20" priority="16" stopIfTrue="1" operator="containsText" text="Vllt">
      <formula>NOT(ISERROR(SEARCH("Vllt",E38)))</formula>
    </cfRule>
    <cfRule type="containsText" dxfId="19" priority="17" stopIfTrue="1" operator="containsText" text="Nein">
      <formula>NOT(ISERROR(SEARCH("Nein",E38)))</formula>
    </cfRule>
    <cfRule type="containsText" dxfId="18" priority="18" stopIfTrue="1" operator="containsText" text="Ja">
      <formula>NOT(ISERROR(SEARCH("Ja",E38)))</formula>
    </cfRule>
  </conditionalFormatting>
  <conditionalFormatting sqref="E39">
    <cfRule type="containsText" dxfId="17" priority="13" stopIfTrue="1" operator="containsText" text="Vllt">
      <formula>NOT(ISERROR(SEARCH("Vllt",E39)))</formula>
    </cfRule>
    <cfRule type="containsText" dxfId="16" priority="14" stopIfTrue="1" operator="containsText" text="Nein">
      <formula>NOT(ISERROR(SEARCH("Nein",E39)))</formula>
    </cfRule>
    <cfRule type="containsText" dxfId="15" priority="15" stopIfTrue="1" operator="containsText" text="Ja">
      <formula>NOT(ISERROR(SEARCH("Ja",E39)))</formula>
    </cfRule>
  </conditionalFormatting>
  <conditionalFormatting sqref="E40">
    <cfRule type="containsText" dxfId="14" priority="10" stopIfTrue="1" operator="containsText" text="Vllt">
      <formula>NOT(ISERROR(SEARCH("Vllt",E40)))</formula>
    </cfRule>
    <cfRule type="containsText" dxfId="13" priority="11" stopIfTrue="1" operator="containsText" text="Nein">
      <formula>NOT(ISERROR(SEARCH("Nein",E40)))</formula>
    </cfRule>
    <cfRule type="containsText" dxfId="12" priority="12" stopIfTrue="1" operator="containsText" text="Ja">
      <formula>NOT(ISERROR(SEARCH("Ja",E40)))</formula>
    </cfRule>
  </conditionalFormatting>
  <conditionalFormatting sqref="AY4:AY36">
    <cfRule type="containsText" dxfId="11" priority="7" stopIfTrue="1" operator="containsText" text="Vllt">
      <formula>NOT(ISERROR(SEARCH("Vllt",AY4)))</formula>
    </cfRule>
    <cfRule type="containsText" dxfId="10" priority="8" stopIfTrue="1" operator="containsText" text="Nein">
      <formula>NOT(ISERROR(SEARCH("Nein",AY4)))</formula>
    </cfRule>
    <cfRule type="containsText" dxfId="9" priority="9" stopIfTrue="1" operator="containsText" text="Ja">
      <formula>NOT(ISERROR(SEARCH("Ja",AY4)))</formula>
    </cfRule>
  </conditionalFormatting>
  <conditionalFormatting sqref="AO4:AQ4">
    <cfRule type="containsText" dxfId="8" priority="4" stopIfTrue="1" operator="containsText" text="Vllt">
      <formula>NOT(ISERROR(SEARCH("Vllt",AO4)))</formula>
    </cfRule>
    <cfRule type="containsText" dxfId="7" priority="5" stopIfTrue="1" operator="containsText" text="Nein">
      <formula>NOT(ISERROR(SEARCH("Nein",AO4)))</formula>
    </cfRule>
    <cfRule type="containsText" dxfId="6" priority="6" stopIfTrue="1" operator="containsText" text="Ja">
      <formula>NOT(ISERROR(SEARCH("Ja",AO4)))</formula>
    </cfRule>
  </conditionalFormatting>
  <conditionalFormatting sqref="AO5:AR36">
    <cfRule type="containsText" dxfId="5" priority="1" stopIfTrue="1" operator="containsText" text="Vllt">
      <formula>NOT(ISERROR(SEARCH("Vllt",AO5)))</formula>
    </cfRule>
    <cfRule type="containsText" dxfId="4" priority="2" stopIfTrue="1" operator="containsText" text="Nein">
      <formula>NOT(ISERROR(SEARCH("Nein",AO5)))</formula>
    </cfRule>
    <cfRule type="containsText" dxfId="3" priority="3" stopIfTrue="1" operator="containsText" text="Ja">
      <formula>NOT(ISERROR(SEARCH("Ja",AO5)))</formula>
    </cfRule>
  </conditionalFormatting>
  <dataValidations count="3">
    <dataValidation type="list" allowBlank="1" showInputMessage="1" showErrorMessage="1" sqref="F4:AJ36 E38:E40 AO4:AQ4">
      <formula1>"Ja,Nein,Vllt"</formula1>
    </dataValidation>
    <dataValidation type="list" allowBlank="1" showInputMessage="1" showErrorMessage="1" sqref="D4:D36">
      <formula1>"Kein Interesse,Je nach Zeitpunkt,Ich kann immer"</formula1>
    </dataValidation>
    <dataValidation type="list" allowBlank="1" showInputMessage="1" showErrorMessage="1" sqref="AU4:AW36 AK4:AM36 AR4:AR36 AO5:AQ36">
      <formula1>"Ja,Nein"</formula1>
    </dataValidation>
  </dataValidations>
  <pageMargins left="0.7" right="0.7" top="0.78740157499999996" bottom="0.78740157499999996" header="0.3" footer="0.3"/>
  <pageSetup paperSize="9" orientation="portrait" horizont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Info!B30:B38</xm:f>
          </x14:formula1>
          <xm:sqref>AX4:AX36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showGridLines="0" workbookViewId="0">
      <selection activeCell="K38" sqref="K38"/>
    </sheetView>
  </sheetViews>
  <sheetFormatPr baseColWidth="10" defaultRowHeight="12" x14ac:dyDescent="0.2"/>
  <cols>
    <col min="1" max="1" width="2.42578125" style="3" customWidth="1"/>
    <col min="2" max="2" width="19.7109375" style="3" customWidth="1"/>
    <col min="3" max="3" width="67.5703125" style="3" customWidth="1"/>
    <col min="4" max="4" width="12.85546875" style="3" bestFit="1" customWidth="1"/>
    <col min="5" max="16384" width="11.42578125" style="3"/>
  </cols>
  <sheetData>
    <row r="2" spans="1:5" x14ac:dyDescent="0.2">
      <c r="B2" s="46" t="s">
        <v>58</v>
      </c>
      <c r="C2" s="24" t="s">
        <v>64</v>
      </c>
      <c r="D2" s="3">
        <f>COUNTA(Vote!B5:B36)</f>
        <v>0</v>
      </c>
    </row>
    <row r="3" spans="1:5" x14ac:dyDescent="0.2">
      <c r="B3" s="46"/>
      <c r="C3" s="24" t="s">
        <v>65</v>
      </c>
      <c r="D3" s="3">
        <f>D2-COUNTIF(Vote!$C$5:$C$36,"Nicht alle Pflichtfelder ausgefüllt!")</f>
        <v>-32</v>
      </c>
    </row>
    <row r="4" spans="1:5" x14ac:dyDescent="0.2">
      <c r="B4" s="46"/>
      <c r="C4" s="24" t="s">
        <v>59</v>
      </c>
      <c r="D4" s="3">
        <f>D2-D3</f>
        <v>32</v>
      </c>
    </row>
    <row r="6" spans="1:5" x14ac:dyDescent="0.2">
      <c r="B6" s="46" t="s">
        <v>43</v>
      </c>
      <c r="C6" s="23" t="s">
        <v>5</v>
      </c>
      <c r="D6" s="3">
        <f>COUNTIF(Vote!$D$5:$D$36,Info!C6)</f>
        <v>0</v>
      </c>
    </row>
    <row r="7" spans="1:5" x14ac:dyDescent="0.2">
      <c r="B7" s="46"/>
      <c r="C7" s="23" t="s">
        <v>8</v>
      </c>
      <c r="D7" s="3">
        <f>COUNTIF(Vote!$D$5:$D$36,Info!C7)</f>
        <v>0</v>
      </c>
    </row>
    <row r="8" spans="1:5" x14ac:dyDescent="0.2">
      <c r="B8" s="46"/>
      <c r="C8" s="23" t="s">
        <v>6</v>
      </c>
      <c r="D8" s="3">
        <f>COUNTIF(Vote!$D$5:$D$36,Info!C8)</f>
        <v>0</v>
      </c>
    </row>
    <row r="9" spans="1:5" x14ac:dyDescent="0.2">
      <c r="B9" s="46"/>
      <c r="C9" s="24" t="s">
        <v>66</v>
      </c>
      <c r="D9" s="3">
        <v>0</v>
      </c>
    </row>
    <row r="10" spans="1:5" x14ac:dyDescent="0.2">
      <c r="B10" s="46"/>
      <c r="C10" s="24" t="s">
        <v>60</v>
      </c>
      <c r="D10" s="3">
        <f>SUM(Vote!E4:E35)+D8</f>
        <v>0</v>
      </c>
    </row>
    <row r="11" spans="1:5" x14ac:dyDescent="0.2">
      <c r="B11" s="46"/>
      <c r="C11" s="24" t="s">
        <v>67</v>
      </c>
      <c r="D11" s="3">
        <v>0</v>
      </c>
    </row>
    <row r="12" spans="1:5" x14ac:dyDescent="0.2">
      <c r="A12" s="26"/>
      <c r="B12" s="26"/>
      <c r="C12" s="26"/>
    </row>
    <row r="13" spans="1:5" x14ac:dyDescent="0.2">
      <c r="A13" s="26"/>
      <c r="B13" s="46" t="s">
        <v>46</v>
      </c>
      <c r="C13" s="24" t="s">
        <v>47</v>
      </c>
      <c r="D13" s="31" t="str">
        <f>IF(COUNTIF(Vote!$F$38:$AJ$38,MAX(Vote!$F$38:$AJ$38))&gt;1,"Gleichstand mehrerer Daten",LOOKUP(MAX(Vote!F38:$AJ$38),Vote!F38:AJ38,Vote!F2:AJ2))</f>
        <v>Gleichstand mehrerer Daten</v>
      </c>
    </row>
    <row r="14" spans="1:5" x14ac:dyDescent="0.2">
      <c r="A14" s="26"/>
      <c r="B14" s="46"/>
      <c r="C14" s="24" t="s">
        <v>48</v>
      </c>
      <c r="D14" s="31" t="str">
        <f>IF(COUNTIF(Vote!$F$41:$AJ$41,MAX(Vote!$F$41:$AJ$41))&gt;1,"Gleichstand mehrerer Daten",LOOKUP(MAX(Vote!F41:$AJ$41),Vote!F41:AJ41,Vote!F2:AJ2))</f>
        <v>Gleichstand mehrerer Daten</v>
      </c>
    </row>
    <row r="15" spans="1:5" x14ac:dyDescent="0.2">
      <c r="A15" s="26"/>
      <c r="B15" s="26"/>
      <c r="C15" s="26"/>
    </row>
    <row r="16" spans="1:5" x14ac:dyDescent="0.2">
      <c r="A16" s="26"/>
      <c r="B16" s="45" t="s">
        <v>56</v>
      </c>
      <c r="C16" s="24" t="s">
        <v>49</v>
      </c>
      <c r="D16" s="3">
        <f>COUNTIF(Vote!$AK$5:$AK$36,"Ja")</f>
        <v>0</v>
      </c>
      <c r="E16" s="32">
        <f>IF($D$3=0,"",D16/$D$3)</f>
        <v>0</v>
      </c>
    </row>
    <row r="17" spans="1:6" x14ac:dyDescent="0.2">
      <c r="A17" s="26"/>
      <c r="B17" s="45"/>
      <c r="C17" s="24" t="s">
        <v>52</v>
      </c>
      <c r="D17" s="3">
        <f>COUNTIF(Vote!$AL$5:$AL$36,"Ja")</f>
        <v>0</v>
      </c>
      <c r="E17" s="32">
        <f t="shared" ref="E17:E28" si="0">IF($D$3=0,"",D17/$D$3)</f>
        <v>0</v>
      </c>
    </row>
    <row r="18" spans="1:6" x14ac:dyDescent="0.2">
      <c r="A18" s="26"/>
      <c r="B18" s="45"/>
      <c r="C18" s="24" t="s">
        <v>53</v>
      </c>
      <c r="D18" s="3">
        <f>COUNTIF(Vote!$AM$5:$AM$36,"Ja")</f>
        <v>0</v>
      </c>
      <c r="E18" s="32">
        <f>IF($D$3=0,"",D18/$D$3)</f>
        <v>0</v>
      </c>
    </row>
    <row r="19" spans="1:6" x14ac:dyDescent="0.2">
      <c r="A19" s="26"/>
      <c r="B19" s="45"/>
      <c r="C19" s="24" t="str">
        <f>"…"&amp;Vote!AO2</f>
        <v>…Option 3</v>
      </c>
      <c r="D19" s="3">
        <f>COUNTIF(Vote!$AO$5:$AO$36,"Ja")</f>
        <v>0</v>
      </c>
      <c r="E19" s="32">
        <f t="shared" ref="E19:E22" si="1">IF($D$3=0,"",D19/$D$3)</f>
        <v>0</v>
      </c>
    </row>
    <row r="20" spans="1:6" x14ac:dyDescent="0.2">
      <c r="A20" s="26"/>
      <c r="B20" s="45"/>
      <c r="C20" s="24" t="str">
        <f>"…"&amp;Vote!AP2</f>
        <v>…Option 4</v>
      </c>
      <c r="D20" s="3">
        <f>COUNTIF(Vote!$AP$5:$AP$36,"Ja")</f>
        <v>0</v>
      </c>
      <c r="E20" s="32">
        <f t="shared" si="1"/>
        <v>0</v>
      </c>
    </row>
    <row r="21" spans="1:6" x14ac:dyDescent="0.2">
      <c r="A21" s="26"/>
      <c r="B21" s="45"/>
      <c r="C21" s="24" t="str">
        <f>"…"&amp;Vote!AQ2</f>
        <v>…Option 5</v>
      </c>
      <c r="D21" s="3">
        <f>COUNTIF(Vote!$AQ$5:$AQ$36,"Ja")</f>
        <v>0</v>
      </c>
      <c r="E21" s="32">
        <f t="shared" si="1"/>
        <v>0</v>
      </c>
    </row>
    <row r="22" spans="1:6" x14ac:dyDescent="0.2">
      <c r="A22" s="26"/>
      <c r="B22" s="45"/>
      <c r="C22" s="24" t="str">
        <f>"…"&amp;Vote!AR2</f>
        <v>…Option 6</v>
      </c>
      <c r="D22" s="3">
        <f>COUNTIF(Vote!$AR$5:$AR$36,"Ja")</f>
        <v>0</v>
      </c>
      <c r="E22" s="32">
        <f t="shared" si="1"/>
        <v>0</v>
      </c>
    </row>
    <row r="23" spans="1:6" x14ac:dyDescent="0.2">
      <c r="A23" s="26"/>
      <c r="B23" s="45"/>
      <c r="C23" s="24" t="s">
        <v>50</v>
      </c>
      <c r="D23" s="3">
        <f>COUNTIF(Vote!$AU$5:$AU$36,"Ja")</f>
        <v>0</v>
      </c>
      <c r="E23" s="32">
        <f t="shared" si="0"/>
        <v>0</v>
      </c>
    </row>
    <row r="24" spans="1:6" x14ac:dyDescent="0.2">
      <c r="A24" s="26"/>
      <c r="B24" s="45"/>
      <c r="C24" s="24" t="s">
        <v>51</v>
      </c>
      <c r="D24" s="3">
        <f>COUNTIF(Vote!$AV$5:$AV$36,"Ja")</f>
        <v>0</v>
      </c>
      <c r="E24" s="32">
        <f t="shared" si="0"/>
        <v>0</v>
      </c>
    </row>
    <row r="25" spans="1:6" hidden="1" x14ac:dyDescent="0.2">
      <c r="A25" s="26"/>
      <c r="B25" s="45"/>
      <c r="C25" s="24" t="s">
        <v>61</v>
      </c>
      <c r="D25" s="3">
        <f>COUNTIF(Vote!$AK$5:$AK$36,"Ja")</f>
        <v>0</v>
      </c>
      <c r="E25" s="32">
        <f t="shared" si="0"/>
        <v>0</v>
      </c>
    </row>
    <row r="26" spans="1:6" x14ac:dyDescent="0.2">
      <c r="A26" s="26"/>
      <c r="B26" s="26"/>
      <c r="C26" s="26"/>
      <c r="E26" s="32"/>
    </row>
    <row r="27" spans="1:6" x14ac:dyDescent="0.2">
      <c r="A27" s="26"/>
      <c r="B27" s="46" t="s">
        <v>57</v>
      </c>
      <c r="C27" s="24" t="s">
        <v>78</v>
      </c>
      <c r="D27" s="3">
        <f>COUNTIF(Vote!$AS$5:$AS$36,"Ja")</f>
        <v>0</v>
      </c>
      <c r="E27" s="32">
        <f t="shared" si="0"/>
        <v>0</v>
      </c>
    </row>
    <row r="28" spans="1:6" x14ac:dyDescent="0.2">
      <c r="A28" s="26"/>
      <c r="B28" s="46"/>
      <c r="C28" s="24" t="s">
        <v>77</v>
      </c>
      <c r="D28" s="3">
        <f>COUNTIF(Vote!$AR$5:$AR$36,"Ja")</f>
        <v>0</v>
      </c>
      <c r="E28" s="32">
        <f t="shared" si="0"/>
        <v>0</v>
      </c>
    </row>
    <row r="30" spans="1:6" ht="18" customHeight="1" x14ac:dyDescent="0.2">
      <c r="B30" s="25" t="s">
        <v>54</v>
      </c>
      <c r="C30" s="29" t="s">
        <v>32</v>
      </c>
      <c r="D30" s="29" t="s">
        <v>33</v>
      </c>
      <c r="E30" s="29" t="s">
        <v>34</v>
      </c>
      <c r="F30" s="29" t="s">
        <v>3</v>
      </c>
    </row>
    <row r="31" spans="1:6" ht="41.25" customHeight="1" x14ac:dyDescent="0.2">
      <c r="B31" s="19" t="s">
        <v>14</v>
      </c>
      <c r="C31" s="20" t="s">
        <v>42</v>
      </c>
      <c r="D31" s="16">
        <v>1</v>
      </c>
      <c r="E31" s="16">
        <f>COUNTIF(Vote!$AX$5:$AX$36,Info!B31)</f>
        <v>0</v>
      </c>
      <c r="F31" s="17">
        <f>D31-E31</f>
        <v>1</v>
      </c>
    </row>
    <row r="32" spans="1:6" ht="36" x14ac:dyDescent="0.2">
      <c r="B32" s="19" t="s">
        <v>15</v>
      </c>
      <c r="C32" s="20" t="s">
        <v>36</v>
      </c>
      <c r="D32" s="16">
        <v>2</v>
      </c>
      <c r="E32" s="16">
        <f>COUNTIF(Vote!$AX$5:$AX$36,Info!B32)</f>
        <v>0</v>
      </c>
      <c r="F32" s="17">
        <f t="shared" ref="F32:F39" si="2">D32-E32</f>
        <v>2</v>
      </c>
    </row>
    <row r="33" spans="2:6" ht="48" x14ac:dyDescent="0.2">
      <c r="B33" s="19" t="s">
        <v>16</v>
      </c>
      <c r="C33" s="20" t="s">
        <v>79</v>
      </c>
      <c r="D33" s="16">
        <v>1</v>
      </c>
      <c r="E33" s="16">
        <f>COUNTIF(Vote!$AX$5:$AX$36,Info!B33)</f>
        <v>0</v>
      </c>
      <c r="F33" s="17">
        <f t="shared" si="2"/>
        <v>1</v>
      </c>
    </row>
    <row r="34" spans="2:6" ht="60" x14ac:dyDescent="0.2">
      <c r="B34" s="19" t="s">
        <v>29</v>
      </c>
      <c r="C34" s="21" t="s">
        <v>80</v>
      </c>
      <c r="D34" s="16">
        <v>2</v>
      </c>
      <c r="E34" s="16">
        <f>COUNTIF(Vote!$AX$5:$AX$36,Info!B34)</f>
        <v>0</v>
      </c>
      <c r="F34" s="17">
        <f t="shared" si="2"/>
        <v>2</v>
      </c>
    </row>
    <row r="35" spans="2:6" ht="36" x14ac:dyDescent="0.2">
      <c r="B35" s="19" t="s">
        <v>35</v>
      </c>
      <c r="C35" s="20" t="s">
        <v>39</v>
      </c>
      <c r="D35" s="16">
        <v>3</v>
      </c>
      <c r="E35" s="16">
        <f>COUNTIF(Vote!$AX$5:$AX$36,Info!B35)</f>
        <v>0</v>
      </c>
      <c r="F35" s="17">
        <f t="shared" si="2"/>
        <v>3</v>
      </c>
    </row>
    <row r="36" spans="2:6" ht="60" x14ac:dyDescent="0.2">
      <c r="B36" s="19" t="s">
        <v>37</v>
      </c>
      <c r="C36" s="20" t="s">
        <v>81</v>
      </c>
      <c r="D36" s="16">
        <v>3</v>
      </c>
      <c r="E36" s="16">
        <f>COUNTIF(Vote!$AX$5:$AX$36,Info!B36)</f>
        <v>0</v>
      </c>
      <c r="F36" s="17">
        <f t="shared" si="2"/>
        <v>3</v>
      </c>
    </row>
    <row r="37" spans="2:6" ht="20.25" customHeight="1" x14ac:dyDescent="0.2">
      <c r="B37" s="19" t="s">
        <v>30</v>
      </c>
      <c r="C37" s="20" t="s">
        <v>38</v>
      </c>
      <c r="D37" s="16">
        <v>5</v>
      </c>
      <c r="E37" s="16">
        <f>COUNTIF(Vote!$AX$5:$AX$36,Info!B37)</f>
        <v>0</v>
      </c>
      <c r="F37" s="17">
        <f t="shared" si="2"/>
        <v>5</v>
      </c>
    </row>
    <row r="38" spans="2:6" ht="27.75" customHeight="1" x14ac:dyDescent="0.2">
      <c r="B38" s="19" t="s">
        <v>17</v>
      </c>
      <c r="C38" s="21" t="s">
        <v>41</v>
      </c>
      <c r="D38" s="18">
        <v>4</v>
      </c>
      <c r="E38" s="16">
        <f>COUNTIF(Vote!$AX$5:$AX$36,Info!B38)</f>
        <v>0</v>
      </c>
      <c r="F38" s="17">
        <f t="shared" si="2"/>
        <v>4</v>
      </c>
    </row>
    <row r="39" spans="2:6" ht="27.75" customHeight="1" x14ac:dyDescent="0.2">
      <c r="B39" s="19" t="s">
        <v>18</v>
      </c>
      <c r="C39" s="21" t="s">
        <v>40</v>
      </c>
      <c r="D39" s="18">
        <v>4</v>
      </c>
      <c r="E39" s="16">
        <f>COUNTIF(Vote!$AX$5:$AX$36,Info!B39)</f>
        <v>0</v>
      </c>
      <c r="F39" s="17">
        <f t="shared" si="2"/>
        <v>4</v>
      </c>
    </row>
    <row r="41" spans="2:6" x14ac:dyDescent="0.2">
      <c r="C41" s="30" t="s">
        <v>55</v>
      </c>
      <c r="D41" s="15">
        <f>SUM(D31:D39)</f>
        <v>25</v>
      </c>
      <c r="E41" s="15">
        <f>SUM(E31:E39)</f>
        <v>0</v>
      </c>
      <c r="F41" s="15">
        <f>SUM(F31:F39)</f>
        <v>25</v>
      </c>
    </row>
  </sheetData>
  <sheetProtection sheet="1" objects="1" scenarios="1" selectLockedCells="1" selectUnlockedCells="1"/>
  <mergeCells count="5">
    <mergeCell ref="B16:B25"/>
    <mergeCell ref="B27:B28"/>
    <mergeCell ref="B2:B4"/>
    <mergeCell ref="B6:B11"/>
    <mergeCell ref="B13:B14"/>
  </mergeCells>
  <conditionalFormatting sqref="C6:C8 A12:C12 A13:A14 A15:C15 A26:C26 A27:A28 A16:A25">
    <cfRule type="containsText" dxfId="2" priority="1" stopIfTrue="1" operator="containsText" text="je nach Zeitpunkt">
      <formula>NOT(ISERROR(SEARCH("je nach Zeitpunkt",A6)))</formula>
    </cfRule>
    <cfRule type="containsText" dxfId="1" priority="2" stopIfTrue="1" operator="containsText" text="Kein Interesse">
      <formula>NOT(ISERROR(SEARCH("Kein Interesse",A6)))</formula>
    </cfRule>
    <cfRule type="containsText" dxfId="0" priority="3" stopIfTrue="1" operator="containsText" text="ich kann immer">
      <formula>NOT(ISERROR(SEARCH("ich kann immer",A6)))</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Vote</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Maximilian Schröder</cp:lastModifiedBy>
  <dcterms:created xsi:type="dcterms:W3CDTF">2014-05-30T14:45:13Z</dcterms:created>
  <dcterms:modified xsi:type="dcterms:W3CDTF">2017-01-30T10:47:01Z</dcterms:modified>
</cp:coreProperties>
</file>